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PL 1-Du an 21-25 " sheetId="2" r:id="rId1"/>
    <sheet name="PL2-Du an phat trien quy dat" sheetId="3" r:id="rId2"/>
  </sheets>
  <externalReferences>
    <externalReference r:id="rId3"/>
    <externalReference r:id="rId4"/>
    <externalReference r:id="rId5"/>
  </externalReferences>
  <definedNames>
    <definedName name="_____a1" localSheetId="0" hidden="1">{"'Sheet1'!$L$16"}</definedName>
    <definedName name="_____a1" localSheetId="1" hidden="1">{"'Sheet1'!$L$16"}</definedName>
    <definedName name="_____a1" hidden="1">{"'Sheet1'!$L$16"}</definedName>
    <definedName name="_____h1" localSheetId="0" hidden="1">{"'Sheet1'!$L$16"}</definedName>
    <definedName name="_____h1" localSheetId="1" hidden="1">{"'Sheet1'!$L$16"}</definedName>
    <definedName name="_____h1" hidden="1">{"'Sheet1'!$L$16"}</definedName>
    <definedName name="_____PA3" localSheetId="0" hidden="1">{"'Sheet1'!$L$16"}</definedName>
    <definedName name="_____PA3" localSheetId="1" hidden="1">{"'Sheet1'!$L$16"}</definedName>
    <definedName name="_____PA3" hidden="1">{"'Sheet1'!$L$16"}</definedName>
    <definedName name="____a1" localSheetId="0" hidden="1">{"'Sheet1'!$L$16"}</definedName>
    <definedName name="____a1" localSheetId="1" hidden="1">{"'Sheet1'!$L$16"}</definedName>
    <definedName name="____a1" hidden="1">{"'Sheet1'!$L$16"}</definedName>
    <definedName name="____B1" localSheetId="0" hidden="1">{"'Sheet1'!$L$16"}</definedName>
    <definedName name="____B1" localSheetId="1" hidden="1">{"'Sheet1'!$L$16"}</definedName>
    <definedName name="____B1" hidden="1">{"'Sheet1'!$L$16"}</definedName>
    <definedName name="____ban2" localSheetId="0" hidden="1">{"'Sheet1'!$L$16"}</definedName>
    <definedName name="____ban2" localSheetId="1" hidden="1">{"'Sheet1'!$L$16"}</definedName>
    <definedName name="____ban2" hidden="1">{"'Sheet1'!$L$16"}</definedName>
    <definedName name="____h1" localSheetId="0" hidden="1">{"'Sheet1'!$L$16"}</definedName>
    <definedName name="____h1" localSheetId="1" hidden="1">{"'Sheet1'!$L$16"}</definedName>
    <definedName name="____h1" hidden="1">{"'Sheet1'!$L$16"}</definedName>
    <definedName name="____hsm2">1.1289</definedName>
    <definedName name="____hu1" localSheetId="0" hidden="1">{"'Sheet1'!$L$16"}</definedName>
    <definedName name="____hu1" localSheetId="1" hidden="1">{"'Sheet1'!$L$16"}</definedName>
    <definedName name="____hu1" hidden="1">{"'Sheet1'!$L$16"}</definedName>
    <definedName name="____hu2" localSheetId="0" hidden="1">{"'Sheet1'!$L$16"}</definedName>
    <definedName name="____hu2" localSheetId="1" hidden="1">{"'Sheet1'!$L$16"}</definedName>
    <definedName name="____hu2" hidden="1">{"'Sheet1'!$L$16"}</definedName>
    <definedName name="____hu5" localSheetId="0" hidden="1">{"'Sheet1'!$L$16"}</definedName>
    <definedName name="____hu5" localSheetId="1" hidden="1">{"'Sheet1'!$L$16"}</definedName>
    <definedName name="____hu5" hidden="1">{"'Sheet1'!$L$16"}</definedName>
    <definedName name="____hu6" localSheetId="0" hidden="1">{"'Sheet1'!$L$16"}</definedName>
    <definedName name="____hu6" localSheetId="1" hidden="1">{"'Sheet1'!$L$16"}</definedName>
    <definedName name="____hu6" hidden="1">{"'Sheet1'!$L$16"}</definedName>
    <definedName name="____M36" localSheetId="0" hidden="1">{"'Sheet1'!$L$16"}</definedName>
    <definedName name="____M36" localSheetId="1" hidden="1">{"'Sheet1'!$L$16"}</definedName>
    <definedName name="____M36" hidden="1">{"'Sheet1'!$L$16"}</definedName>
    <definedName name="____PA3" localSheetId="0" hidden="1">{"'Sheet1'!$L$16"}</definedName>
    <definedName name="____PA3" localSheetId="1" hidden="1">{"'Sheet1'!$L$16"}</definedName>
    <definedName name="____PA3" hidden="1">{"'Sheet1'!$L$16"}</definedName>
    <definedName name="____Pl2" localSheetId="0" hidden="1">{"'Sheet1'!$L$16"}</definedName>
    <definedName name="____Pl2" localSheetId="1" hidden="1">{"'Sheet1'!$L$16"}</definedName>
    <definedName name="____Pl2" hidden="1">{"'Sheet1'!$L$16"}</definedName>
    <definedName name="____Tru21" localSheetId="0" hidden="1">{"'Sheet1'!$L$16"}</definedName>
    <definedName name="____Tru21" localSheetId="1" hidden="1">{"'Sheet1'!$L$16"}</definedName>
    <definedName name="____Tru21" hidden="1">{"'Sheet1'!$L$16"}</definedName>
    <definedName name="___a1" localSheetId="0" hidden="1">{"'Sheet1'!$L$16"}</definedName>
    <definedName name="___a1" localSheetId="1" hidden="1">{"'Sheet1'!$L$16"}</definedName>
    <definedName name="___a1" hidden="1">{"'Sheet1'!$L$16"}</definedName>
    <definedName name="___B1" localSheetId="0" hidden="1">{"'Sheet1'!$L$16"}</definedName>
    <definedName name="___B1" localSheetId="1" hidden="1">{"'Sheet1'!$L$16"}</definedName>
    <definedName name="___B1" hidden="1">{"'Sheet1'!$L$16"}</definedName>
    <definedName name="___ban2" localSheetId="0" hidden="1">{"'Sheet1'!$L$16"}</definedName>
    <definedName name="___ban2" localSheetId="1" hidden="1">{"'Sheet1'!$L$16"}</definedName>
    <definedName name="___ban2" hidden="1">{"'Sheet1'!$L$16"}</definedName>
    <definedName name="___h1" localSheetId="0" hidden="1">{"'Sheet1'!$L$16"}</definedName>
    <definedName name="___h1" localSheetId="1" hidden="1">{"'Sheet1'!$L$16"}</definedName>
    <definedName name="___h1" hidden="1">{"'Sheet1'!$L$16"}</definedName>
    <definedName name="___h10" localSheetId="0" hidden="1">{#N/A,#N/A,FALSE,"Chi tiÆt"}</definedName>
    <definedName name="___h10" localSheetId="1" hidden="1">{#N/A,#N/A,FALSE,"Chi tiÆt"}</definedName>
    <definedName name="___h10" hidden="1">{#N/A,#N/A,FALSE,"Chi tiÆt"}</definedName>
    <definedName name="___h2" localSheetId="0" hidden="1">{"'Sheet1'!$L$16"}</definedName>
    <definedName name="___h2" localSheetId="1" hidden="1">{"'Sheet1'!$L$16"}</definedName>
    <definedName name="___h2" hidden="1">{"'Sheet1'!$L$16"}</definedName>
    <definedName name="___h3" localSheetId="0" hidden="1">{"'Sheet1'!$L$16"}</definedName>
    <definedName name="___h3" localSheetId="1" hidden="1">{"'Sheet1'!$L$16"}</definedName>
    <definedName name="___h3" hidden="1">{"'Sheet1'!$L$16"}</definedName>
    <definedName name="___h5" localSheetId="0" hidden="1">{"'Sheet1'!$L$16"}</definedName>
    <definedName name="___h5" localSheetId="1" hidden="1">{"'Sheet1'!$L$16"}</definedName>
    <definedName name="___h5" hidden="1">{"'Sheet1'!$L$16"}</definedName>
    <definedName name="___h6" localSheetId="0" hidden="1">{"'Sheet1'!$L$16"}</definedName>
    <definedName name="___h6" localSheetId="1" hidden="1">{"'Sheet1'!$L$16"}</definedName>
    <definedName name="___h6" hidden="1">{"'Sheet1'!$L$16"}</definedName>
    <definedName name="___h7" localSheetId="0" hidden="1">{"'Sheet1'!$L$16"}</definedName>
    <definedName name="___h7" localSheetId="1" hidden="1">{"'Sheet1'!$L$16"}</definedName>
    <definedName name="___h7" hidden="1">{"'Sheet1'!$L$16"}</definedName>
    <definedName name="___h8" localSheetId="0" hidden="1">{"'Sheet1'!$L$16"}</definedName>
    <definedName name="___h8" localSheetId="1" hidden="1">{"'Sheet1'!$L$16"}</definedName>
    <definedName name="___h8" hidden="1">{"'Sheet1'!$L$16"}</definedName>
    <definedName name="___h9" localSheetId="0" hidden="1">{"'Sheet1'!$L$16"}</definedName>
    <definedName name="___h9" localSheetId="1" hidden="1">{"'Sheet1'!$L$16"}</definedName>
    <definedName name="___h9" hidden="1">{"'Sheet1'!$L$16"}</definedName>
    <definedName name="___hsm2">1.1289</definedName>
    <definedName name="___hu1" localSheetId="0" hidden="1">{"'Sheet1'!$L$16"}</definedName>
    <definedName name="___hu1" localSheetId="1" hidden="1">{"'Sheet1'!$L$16"}</definedName>
    <definedName name="___hu1" hidden="1">{"'Sheet1'!$L$16"}</definedName>
    <definedName name="___hu2" localSheetId="0" hidden="1">{"'Sheet1'!$L$16"}</definedName>
    <definedName name="___hu2" localSheetId="1" hidden="1">{"'Sheet1'!$L$16"}</definedName>
    <definedName name="___hu2" hidden="1">{"'Sheet1'!$L$16"}</definedName>
    <definedName name="___hu5" localSheetId="0" hidden="1">{"'Sheet1'!$L$16"}</definedName>
    <definedName name="___hu5" localSheetId="1" hidden="1">{"'Sheet1'!$L$16"}</definedName>
    <definedName name="___hu5" hidden="1">{"'Sheet1'!$L$16"}</definedName>
    <definedName name="___hu6" localSheetId="0" hidden="1">{"'Sheet1'!$L$16"}</definedName>
    <definedName name="___hu6" localSheetId="1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Lan1" localSheetId="0">{"Thuxm2.xls","Sheet1"}</definedName>
    <definedName name="___Lan1" localSheetId="1">{"Thuxm2.xls","Sheet1"}</definedName>
    <definedName name="___Lan1">{"Thuxm2.xls","Sheet1"}</definedName>
    <definedName name="___M36" localSheetId="0" hidden="1">{"'Sheet1'!$L$16"}</definedName>
    <definedName name="___M36" localSheetId="1" hidden="1">{"'Sheet1'!$L$16"}</definedName>
    <definedName name="___M36" hidden="1">{"'Sheet1'!$L$16"}</definedName>
    <definedName name="___NSO2" localSheetId="0" hidden="1">{"'Sheet1'!$L$16"}</definedName>
    <definedName name="___NSO2" localSheetId="1" hidden="1">{"'Sheet1'!$L$16"}</definedName>
    <definedName name="___NSO2" hidden="1">{"'Sheet1'!$L$16"}</definedName>
    <definedName name="___PA3" localSheetId="0" hidden="1">{"'Sheet1'!$L$16"}</definedName>
    <definedName name="___PA3" localSheetId="1" hidden="1">{"'Sheet1'!$L$16"}</definedName>
    <definedName name="___PA3" hidden="1">{"'Sheet1'!$L$16"}</definedName>
    <definedName name="___Pl2" localSheetId="0" hidden="1">{"'Sheet1'!$L$16"}</definedName>
    <definedName name="___Pl2" localSheetId="1" hidden="1">{"'Sheet1'!$L$16"}</definedName>
    <definedName name="___Pl2" hidden="1">{"'Sheet1'!$L$16"}</definedName>
    <definedName name="___PL3" localSheetId="0" hidden="1">#REF!</definedName>
    <definedName name="___PL3" hidden="1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t3" localSheetId="0" hidden="1">{"'Sheet1'!$L$16"}</definedName>
    <definedName name="___tt3" localSheetId="1" hidden="1">{"'Sheet1'!$L$16"}</definedName>
    <definedName name="___tt3" hidden="1">{"'Sheet1'!$L$16"}</definedName>
    <definedName name="___Tru21" localSheetId="0" hidden="1">{"'Sheet1'!$L$16"}</definedName>
    <definedName name="___Tru21" localSheetId="1" hidden="1">{"'Sheet1'!$L$16"}</definedName>
    <definedName name="___Tru21" hidden="1">{"'Sheet1'!$L$16"}</definedName>
    <definedName name="__a1" localSheetId="0" hidden="1">{"'Sheet1'!$L$16"}</definedName>
    <definedName name="__a1" localSheetId="1" hidden="1">{"'Sheet1'!$L$16"}</definedName>
    <definedName name="__a1" hidden="1">{"'Sheet1'!$L$16"}</definedName>
    <definedName name="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1" localSheetId="0" hidden="1">{"'Sheet1'!$L$16"}</definedName>
    <definedName name="__B1" localSheetId="1" hidden="1">{"'Sheet1'!$L$16"}</definedName>
    <definedName name="__B1" hidden="1">{"'Sheet1'!$L$16"}</definedName>
    <definedName name="__ban2" localSheetId="0" hidden="1">{"'Sheet1'!$L$16"}</definedName>
    <definedName name="__ban2" localSheetId="1" hidden="1">{"'Sheet1'!$L$16"}</definedName>
    <definedName name="__ban2" hidden="1">{"'Sheet1'!$L$16"}</definedName>
    <definedName name="__Coc39" localSheetId="0" hidden="1">{"'Sheet1'!$L$16"}</definedName>
    <definedName name="__Coc39" localSheetId="1" hidden="1">{"'Sheet1'!$L$16"}</definedName>
    <definedName name="__Coc39" hidden="1">{"'Sheet1'!$L$16"}</definedName>
    <definedName name="__Goi8" localSheetId="0" hidden="1">{"'Sheet1'!$L$16"}</definedName>
    <definedName name="__Goi8" localSheetId="1" hidden="1">{"'Sheet1'!$L$16"}</definedName>
    <definedName name="__Goi8" hidden="1">{"'Sheet1'!$L$16"}</definedName>
    <definedName name="__h1" localSheetId="0" hidden="1">{"'Sheet1'!$L$16"}</definedName>
    <definedName name="__h1" localSheetId="1" hidden="1">{"'Sheet1'!$L$16"}</definedName>
    <definedName name="__h1" hidden="1">{"'Sheet1'!$L$16"}</definedName>
    <definedName name="__h10" localSheetId="0" hidden="1">{#N/A,#N/A,FALSE,"Chi tiÆt"}</definedName>
    <definedName name="__h10" localSheetId="1" hidden="1">{#N/A,#N/A,FALSE,"Chi tiÆt"}</definedName>
    <definedName name="__h10" hidden="1">{#N/A,#N/A,FALSE,"Chi tiÆt"}</definedName>
    <definedName name="__h2" localSheetId="0" hidden="1">{"'Sheet1'!$L$16"}</definedName>
    <definedName name="__h2" localSheetId="1" hidden="1">{"'Sheet1'!$L$16"}</definedName>
    <definedName name="__h2" hidden="1">{"'Sheet1'!$L$16"}</definedName>
    <definedName name="__h3" localSheetId="0" hidden="1">{"'Sheet1'!$L$16"}</definedName>
    <definedName name="__h3" localSheetId="1" hidden="1">{"'Sheet1'!$L$16"}</definedName>
    <definedName name="__h3" hidden="1">{"'Sheet1'!$L$16"}</definedName>
    <definedName name="__h5" localSheetId="0" hidden="1">{"'Sheet1'!$L$16"}</definedName>
    <definedName name="__h5" localSheetId="1" hidden="1">{"'Sheet1'!$L$16"}</definedName>
    <definedName name="__h5" hidden="1">{"'Sheet1'!$L$16"}</definedName>
    <definedName name="__h6" localSheetId="0" hidden="1">{"'Sheet1'!$L$16"}</definedName>
    <definedName name="__h6" localSheetId="1" hidden="1">{"'Sheet1'!$L$16"}</definedName>
    <definedName name="__h6" hidden="1">{"'Sheet1'!$L$16"}</definedName>
    <definedName name="__h7" localSheetId="0" hidden="1">{"'Sheet1'!$L$16"}</definedName>
    <definedName name="__h7" localSheetId="1" hidden="1">{"'Sheet1'!$L$16"}</definedName>
    <definedName name="__h7" hidden="1">{"'Sheet1'!$L$16"}</definedName>
    <definedName name="__h8" localSheetId="0" hidden="1">{"'Sheet1'!$L$16"}</definedName>
    <definedName name="__h8" localSheetId="1" hidden="1">{"'Sheet1'!$L$16"}</definedName>
    <definedName name="__h8" hidden="1">{"'Sheet1'!$L$16"}</definedName>
    <definedName name="__h9" localSheetId="0" hidden="1">{"'Sheet1'!$L$16"}</definedName>
    <definedName name="__h9" localSheetId="1" hidden="1">{"'Sheet1'!$L$16"}</definedName>
    <definedName name="__h9" hidden="1">{"'Sheet1'!$L$16"}</definedName>
    <definedName name="__hsm2">1.1289</definedName>
    <definedName name="__hu1" localSheetId="0" hidden="1">{"'Sheet1'!$L$16"}</definedName>
    <definedName name="__hu1" localSheetId="1" hidden="1">{"'Sheet1'!$L$16"}</definedName>
    <definedName name="__hu1" hidden="1">{"'Sheet1'!$L$16"}</definedName>
    <definedName name="__hu2" localSheetId="0" hidden="1">{"'Sheet1'!$L$16"}</definedName>
    <definedName name="__hu2" localSheetId="1" hidden="1">{"'Sheet1'!$L$16"}</definedName>
    <definedName name="__hu2" hidden="1">{"'Sheet1'!$L$16"}</definedName>
    <definedName name="__hu5" localSheetId="0" hidden="1">{"'Sheet1'!$L$16"}</definedName>
    <definedName name="__hu5" localSheetId="1" hidden="1">{"'Sheet1'!$L$16"}</definedName>
    <definedName name="__hu5" hidden="1">{"'Sheet1'!$L$16"}</definedName>
    <definedName name="__hu6" localSheetId="0" hidden="1">{"'Sheet1'!$L$16"}</definedName>
    <definedName name="__hu6" localSheetId="1" hidden="1">{"'Sheet1'!$L$16"}</definedName>
    <definedName name="__hu6" hidden="1">{"'Sheet1'!$L$16"}</definedName>
    <definedName name="__isc1">0.035</definedName>
    <definedName name="__isc2">0.02</definedName>
    <definedName name="__isc3">0.054</definedName>
    <definedName name="__KM188" localSheetId="0">#REF!</definedName>
    <definedName name="__LAN3" localSheetId="0" hidden="1">{"'Sheet1'!$L$16"}</definedName>
    <definedName name="__LAN3" localSheetId="1" hidden="1">{"'Sheet1'!$L$16"}</definedName>
    <definedName name="__LAN3" hidden="1">{"'Sheet1'!$L$16"}</definedName>
    <definedName name="__lk2" localSheetId="0" hidden="1">{"'Sheet1'!$L$16"}</definedName>
    <definedName name="__lk2" localSheetId="1" hidden="1">{"'Sheet1'!$L$16"}</definedName>
    <definedName name="__lk2" hidden="1">{"'Sheet1'!$L$16"}</definedName>
    <definedName name="__M36" localSheetId="0" hidden="1">{"'Sheet1'!$L$16"}</definedName>
    <definedName name="__M36" localSheetId="1" hidden="1">{"'Sheet1'!$L$16"}</definedName>
    <definedName name="__M36" hidden="1">{"'Sheet1'!$L$16"}</definedName>
    <definedName name="__NSO2" localSheetId="0" hidden="1">{"'Sheet1'!$L$16"}</definedName>
    <definedName name="__NSO2" localSheetId="1" hidden="1">{"'Sheet1'!$L$16"}</definedName>
    <definedName name="__NSO2" hidden="1">{"'Sheet1'!$L$16"}</definedName>
    <definedName name="__PA3" localSheetId="0" hidden="1">{"'Sheet1'!$L$16"}</definedName>
    <definedName name="__PA3" localSheetId="1" hidden="1">{"'Sheet1'!$L$16"}</definedName>
    <definedName name="__PA3" hidden="1">{"'Sheet1'!$L$16"}</definedName>
    <definedName name="__Pl2" localSheetId="0" hidden="1">{"'Sheet1'!$L$16"}</definedName>
    <definedName name="__Pl2" localSheetId="1" hidden="1">{"'Sheet1'!$L$16"}</definedName>
    <definedName name="__Pl2" hidden="1">{"'Sheet1'!$L$16"}</definedName>
    <definedName name="__SOC10">0.3456</definedName>
    <definedName name="__SOC8">0.2827</definedName>
    <definedName name="__Sta1">531.877</definedName>
    <definedName name="__Sta2">561.952</definedName>
    <definedName name="__Sta3">712.202</definedName>
    <definedName name="__Sta4">762.202</definedName>
    <definedName name="__sua20" localSheetId="0">#REF!</definedName>
    <definedName name="__Tru21" localSheetId="0" hidden="1">{"'Sheet1'!$L$16"}</definedName>
    <definedName name="__Tru21" localSheetId="1" hidden="1">{"'Sheet1'!$L$16"}</definedName>
    <definedName name="__Tru21" hidden="1">{"'Sheet1'!$L$16"}</definedName>
    <definedName name="__vl2" localSheetId="0" hidden="1">{"'Sheet1'!$L$16"}</definedName>
    <definedName name="__vl2" localSheetId="1" hidden="1">{"'Sheet1'!$L$16"}</definedName>
    <definedName name="__vl2" hidden="1">{"'Sheet1'!$L$16"}</definedName>
    <definedName name="_1000A01">#N/A</definedName>
    <definedName name="_1BA2500" localSheetId="0">#REF!</definedName>
    <definedName name="_40x4">5100</definedName>
    <definedName name="_4CNT240" localSheetId="0">#REF!</definedName>
    <definedName name="_a1" localSheetId="0" hidden="1">{"'Sheet1'!$L$16"}</definedName>
    <definedName name="_a1" localSheetId="1" hidden="1">{"'Sheet1'!$L$16"}</definedName>
    <definedName name="_a1" hidden="1">{"'Sheet1'!$L$16"}</definedName>
    <definedName name="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tn1" localSheetId="0">#REF!</definedName>
    <definedName name="_B1" localSheetId="0" hidden="1">{"'Sheet1'!$L$16"}</definedName>
    <definedName name="_B1" localSheetId="1" hidden="1">{"'Sheet1'!$L$16"}</definedName>
    <definedName name="_B1" hidden="1">{"'Sheet1'!$L$16"}</definedName>
    <definedName name="_ban2" localSheetId="0" hidden="1">{"'Sheet1'!$L$16"}</definedName>
    <definedName name="_ban2" localSheetId="1" hidden="1">{"'Sheet1'!$L$16"}</definedName>
    <definedName name="_ban2" hidden="1">{"'Sheet1'!$L$16"}</definedName>
    <definedName name="_Coc39" localSheetId="0" hidden="1">{"'Sheet1'!$L$16"}</definedName>
    <definedName name="_Coc39" localSheetId="1" hidden="1">{"'Sheet1'!$L$16"}</definedName>
    <definedName name="_Coc39" hidden="1">{"'Sheet1'!$L$16"}</definedName>
    <definedName name="_Fill" localSheetId="0" hidden="1">#REF!</definedName>
    <definedName name="_Fill" hidden="1">#REF!</definedName>
    <definedName name="_xlnm._FilterDatabase" localSheetId="0" hidden="1">'PL 1-Du an 21-25 '!$A$7:$CH$7</definedName>
    <definedName name="_xlnm._FilterDatabase" localSheetId="1" hidden="1">#REF!</definedName>
    <definedName name="_xlnm._FilterDatabase" hidden="1">#REF!</definedName>
    <definedName name="_Goi8" localSheetId="0" hidden="1">{"'Sheet1'!$L$16"}</definedName>
    <definedName name="_Goi8" localSheetId="1" hidden="1">{"'Sheet1'!$L$16"}</definedName>
    <definedName name="_Goi8" hidden="1">{"'Sheet1'!$L$16"}</definedName>
    <definedName name="_h1" localSheetId="0" hidden="1">{"'Sheet1'!$L$16"}</definedName>
    <definedName name="_h1" localSheetId="1" hidden="1">{"'Sheet1'!$L$16"}</definedName>
    <definedName name="_h1" hidden="1">{"'Sheet1'!$L$16"}</definedName>
    <definedName name="_h10" localSheetId="0" hidden="1">{#N/A,#N/A,FALSE,"Chi tiÆt"}</definedName>
    <definedName name="_h10" localSheetId="1" hidden="1">{#N/A,#N/A,FALSE,"Chi tiÆt"}</definedName>
    <definedName name="_h10" hidden="1">{#N/A,#N/A,FALSE,"Chi tiÆt"}</definedName>
    <definedName name="_h2" localSheetId="0" hidden="1">{"'Sheet1'!$L$16"}</definedName>
    <definedName name="_h2" localSheetId="1" hidden="1">{"'Sheet1'!$L$16"}</definedName>
    <definedName name="_h2" hidden="1">{"'Sheet1'!$L$16"}</definedName>
    <definedName name="_h3" localSheetId="0" hidden="1">{"'Sheet1'!$L$16"}</definedName>
    <definedName name="_h3" localSheetId="1" hidden="1">{"'Sheet1'!$L$16"}</definedName>
    <definedName name="_h3" hidden="1">{"'Sheet1'!$L$16"}</definedName>
    <definedName name="_h5" localSheetId="0" hidden="1">{"'Sheet1'!$L$16"}</definedName>
    <definedName name="_h5" localSheetId="1" hidden="1">{"'Sheet1'!$L$16"}</definedName>
    <definedName name="_h5" hidden="1">{"'Sheet1'!$L$16"}</definedName>
    <definedName name="_h6" localSheetId="0" hidden="1">{"'Sheet1'!$L$16"}</definedName>
    <definedName name="_h6" localSheetId="1" hidden="1">{"'Sheet1'!$L$16"}</definedName>
    <definedName name="_h6" hidden="1">{"'Sheet1'!$L$16"}</definedName>
    <definedName name="_h7" localSheetId="0" hidden="1">{"'Sheet1'!$L$16"}</definedName>
    <definedName name="_h7" localSheetId="1" hidden="1">{"'Sheet1'!$L$16"}</definedName>
    <definedName name="_h7" hidden="1">{"'Sheet1'!$L$16"}</definedName>
    <definedName name="_h8" localSheetId="0" hidden="1">{"'Sheet1'!$L$16"}</definedName>
    <definedName name="_h8" localSheetId="1" hidden="1">{"'Sheet1'!$L$16"}</definedName>
    <definedName name="_h8" hidden="1">{"'Sheet1'!$L$16"}</definedName>
    <definedName name="_h9" localSheetId="0" hidden="1">{"'Sheet1'!$L$16"}</definedName>
    <definedName name="_h9" localSheetId="1" hidden="1">{"'Sheet1'!$L$16"}</definedName>
    <definedName name="_h9" hidden="1">{"'Sheet1'!$L$16"}</definedName>
    <definedName name="_hsm2">1.1289</definedName>
    <definedName name="_hu1" localSheetId="0" hidden="1">{"'Sheet1'!$L$16"}</definedName>
    <definedName name="_hu1" localSheetId="1" hidden="1">{"'Sheet1'!$L$16"}</definedName>
    <definedName name="_hu1" hidden="1">{"'Sheet1'!$L$16"}</definedName>
    <definedName name="_hu2" localSheetId="0" hidden="1">{"'Sheet1'!$L$16"}</definedName>
    <definedName name="_hu2" localSheetId="1" hidden="1">{"'Sheet1'!$L$16"}</definedName>
    <definedName name="_hu2" hidden="1">{"'Sheet1'!$L$16"}</definedName>
    <definedName name="_hu5" localSheetId="0" hidden="1">{"'Sheet1'!$L$16"}</definedName>
    <definedName name="_hu5" localSheetId="1" hidden="1">{"'Sheet1'!$L$16"}</definedName>
    <definedName name="_hu5" hidden="1">{"'Sheet1'!$L$16"}</definedName>
    <definedName name="_hu6" localSheetId="0" hidden="1">{"'Sheet1'!$L$16"}</definedName>
    <definedName name="_hu6" localSheetId="1" hidden="1">{"'Sheet1'!$L$16"}</definedName>
    <definedName name="_hu6" hidden="1">{"'Sheet1'!$L$16"}</definedName>
    <definedName name="_isc1">0.035</definedName>
    <definedName name="_isc2">0.02</definedName>
    <definedName name="_isc3">0.054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Lan1" localSheetId="0" hidden="1">{"'Sheet1'!$L$16"}</definedName>
    <definedName name="_Lan1" localSheetId="1" hidden="1">{"'Sheet1'!$L$16"}</definedName>
    <definedName name="_Lan1" hidden="1">{"'Sheet1'!$L$16"}</definedName>
    <definedName name="_LAN3" localSheetId="0" hidden="1">{"'Sheet1'!$L$16"}</definedName>
    <definedName name="_LAN3" localSheetId="1" hidden="1">{"'Sheet1'!$L$16"}</definedName>
    <definedName name="_LAN3" hidden="1">{"'Sheet1'!$L$16"}</definedName>
    <definedName name="_lk2" localSheetId="0" hidden="1">{"'Sheet1'!$L$16"}</definedName>
    <definedName name="_lk2" localSheetId="1" hidden="1">{"'Sheet1'!$L$16"}</definedName>
    <definedName name="_lk2" hidden="1">{"'Sheet1'!$L$16"}</definedName>
    <definedName name="_M36" localSheetId="0" hidden="1">{"'Sheet1'!$L$16"}</definedName>
    <definedName name="_M36" localSheetId="1" hidden="1">{"'Sheet1'!$L$16"}</definedName>
    <definedName name="_M36" hidden="1">{"'Sheet1'!$L$16"}</definedName>
    <definedName name="_NSO2" localSheetId="0" hidden="1">{"'Sheet1'!$L$16"}</definedName>
    <definedName name="_NSO2" localSheetId="1" hidden="1">{"'Sheet1'!$L$16"}</definedName>
    <definedName name="_NSO2" hidden="1">{"'Sheet1'!$L$16"}</definedName>
    <definedName name="_Order1" hidden="1">255</definedName>
    <definedName name="_Order2" hidden="1">255</definedName>
    <definedName name="_oto12" localSheetId="0">#REF!</definedName>
    <definedName name="_PA3" localSheetId="0" hidden="1">{"'Sheet1'!$L$16"}</definedName>
    <definedName name="_PA3" localSheetId="1" hidden="1">{"'Sheet1'!$L$16"}</definedName>
    <definedName name="_PA3" hidden="1">{"'Sheet1'!$L$16"}</definedName>
    <definedName name="_Pl2" localSheetId="0" hidden="1">{"'Sheet1'!$L$16"}</definedName>
    <definedName name="_Pl2" localSheetId="1" hidden="1">{"'Sheet1'!$L$16"}</definedName>
    <definedName name="_Pl2" hidden="1">{"'Sheet1'!$L$16"}</definedName>
    <definedName name="_PL3" localSheetId="0" hidden="1">#REF!</definedName>
    <definedName name="_PL3" hidden="1">#REF!</definedName>
    <definedName name="_SOC10">0.3456</definedName>
    <definedName name="_SOC8">0.2827</definedName>
    <definedName name="_Sort" localSheetId="0" hidden="1">#REF!</definedName>
    <definedName name="_Sort" localSheetId="1" hidden="1">#REF!</definedName>
    <definedName name="_Sort" hidden="1">#REF!</definedName>
    <definedName name="_Sta1">531.877</definedName>
    <definedName name="_Sta2">561.952</definedName>
    <definedName name="_Sta3">712.202</definedName>
    <definedName name="_Sta4">762.202</definedName>
    <definedName name="_sua20" localSheetId="0">#REF!</definedName>
    <definedName name="_tt3" localSheetId="0" hidden="1">{"'Sheet1'!$L$16"}</definedName>
    <definedName name="_tt3" localSheetId="1" hidden="1">{"'Sheet1'!$L$16"}</definedName>
    <definedName name="_tt3" hidden="1">{"'Sheet1'!$L$16"}</definedName>
    <definedName name="_THt7" localSheetId="0">{"Book1","Bang chia luong.xls"}</definedName>
    <definedName name="_THt7" localSheetId="1">{"Book1","Bang chia luong.xls"}</definedName>
    <definedName name="_THt7">{"Book1","Bang chia luong.xls"}</definedName>
    <definedName name="_Tru21" localSheetId="0" hidden="1">{"'Sheet1'!$L$16"}</definedName>
    <definedName name="_Tru21" localSheetId="1" hidden="1">{"'Sheet1'!$L$16"}</definedName>
    <definedName name="_Tru21" hidden="1">{"'Sheet1'!$L$16"}</definedName>
    <definedName name="_vl2" localSheetId="0" hidden="1">{"'Sheet1'!$L$16"}</definedName>
    <definedName name="_vl2" localSheetId="1" hidden="1">{"'Sheet1'!$L$16"}</definedName>
    <definedName name="_vl2" hidden="1">{"'Sheet1'!$L$16"}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1" localSheetId="0">#REF!</definedName>
    <definedName name="abc">1.23*5.64*2.36</definedName>
    <definedName name="AC120_" localSheetId="0">#REF!</definedName>
    <definedName name="ALPIN">#N/A</definedName>
    <definedName name="ALPJYOU">#N/A</definedName>
    <definedName name="ALPTOI">#N/A</definedName>
    <definedName name="ALTINH" localSheetId="0">#REF!</definedName>
    <definedName name="anscount" hidden="1">3</definedName>
    <definedName name="ANSNN" localSheetId="0">#REF!</definedName>
    <definedName name="asss" localSheetId="0" hidden="1">{"'Sheet1'!$L$16"}</definedName>
    <definedName name="asss" localSheetId="1" hidden="1">{"'Sheet1'!$L$16"}</definedName>
    <definedName name="asss" hidden="1">{"'Sheet1'!$L$16"}</definedName>
    <definedName name="ATGT" localSheetId="0" hidden="1">{"'Sheet1'!$L$16"}</definedName>
    <definedName name="ATGT" localSheetId="1" hidden="1">{"'Sheet1'!$L$16"}</definedName>
    <definedName name="ATGT" hidden="1">{"'Sheet1'!$L$16"}</definedName>
    <definedName name="B.nuamat">7.25</definedName>
    <definedName name="BCBo" localSheetId="0" hidden="1">{"'Sheet1'!$L$16"}</definedName>
    <definedName name="BCBo" localSheetId="1" hidden="1">{"'Sheet1'!$L$16"}</definedName>
    <definedName name="BCBo" hidden="1">{"'Sheet1'!$L$16"}</definedName>
    <definedName name="bdd">1.5</definedName>
    <definedName name="Bm">3.5</definedName>
    <definedName name="Bn">6.5</definedName>
    <definedName name="BQP">'[1]BANCO (3)'!$N$124</definedName>
    <definedName name="Bsb" localSheetId="0">#REF!</definedName>
    <definedName name="BTRAM" localSheetId="1">#REF!</definedName>
    <definedName name="BTRAM">#REF!</definedName>
    <definedName name="bùc" localSheetId="0">{"Book1","Dt tonghop.xls"}</definedName>
    <definedName name="bùc" localSheetId="1">{"Book1","Dt tonghop.xls"}</definedName>
    <definedName name="bùc">{"Book1","Dt tonghop.xls"}</definedName>
    <definedName name="Bulongma">8700</definedName>
    <definedName name="buoc" localSheetId="0">#REF!</definedName>
    <definedName name="C.doc1">540</definedName>
    <definedName name="C.doc2">740</definedName>
    <definedName name="c_" localSheetId="0">#REF!</definedName>
    <definedName name="CACAU">298161</definedName>
    <definedName name="CATIN">#N/A</definedName>
    <definedName name="CATJYOU">#N/A</definedName>
    <definedName name="catm" localSheetId="0">#REF!</definedName>
    <definedName name="CATSYU">#N/A</definedName>
    <definedName name="catuon" localSheetId="0">#REF!</definedName>
    <definedName name="CATREC">#N/A</definedName>
    <definedName name="cau_nho" localSheetId="0">#REF!</definedName>
    <definedName name="CBTH" localSheetId="0" hidden="1">{"'Sheet1'!$L$16"}</definedName>
    <definedName name="CBTH" localSheetId="1" hidden="1">{"'Sheet1'!$L$16"}</definedName>
    <definedName name="CBTH" hidden="1">{"'Sheet1'!$L$16"}</definedName>
    <definedName name="CDTK_tim">31.77</definedName>
    <definedName name="cfc" localSheetId="0">#REF!</definedName>
    <definedName name="CLVC3">0.1</definedName>
    <definedName name="CLVC35" localSheetId="0">#REF!</definedName>
    <definedName name="Coc_60" localSheetId="0" hidden="1">{"'Sheet1'!$L$16"}</definedName>
    <definedName name="Coc_60" localSheetId="1" hidden="1">{"'Sheet1'!$L$16"}</definedName>
    <definedName name="Coc_60" hidden="1">{"'Sheet1'!$L$16"}</definedName>
    <definedName name="CoCauN" localSheetId="0" hidden="1">{"'Sheet1'!$L$16"}</definedName>
    <definedName name="CoCauN" localSheetId="1" hidden="1">{"'Sheet1'!$L$16"}</definedName>
    <definedName name="CoCauN" hidden="1">{"'Sheet1'!$L$16"}</definedName>
    <definedName name="Code" localSheetId="0" hidden="1">#REF!</definedName>
    <definedName name="Code" hidden="1">#REF!</definedName>
    <definedName name="Cotsatma">9726</definedName>
    <definedName name="Cotthepma">9726</definedName>
    <definedName name="cottron" localSheetId="0">#REF!</definedName>
    <definedName name="CP" localSheetId="0" hidden="1">#REF!</definedName>
    <definedName name="CP" localSheetId="1" hidden="1">#REF!</definedName>
    <definedName name="CP" hidden="1">#REF!</definedName>
    <definedName name="CTCT1" localSheetId="0" hidden="1">{"'Sheet1'!$L$16"}</definedName>
    <definedName name="CTCT1" localSheetId="1" hidden="1">{"'Sheet1'!$L$16"}</definedName>
    <definedName name="CTCT1" hidden="1">{"'Sheet1'!$L$16"}</definedName>
    <definedName name="chitietbgiang2" localSheetId="0" hidden="1">{"'Sheet1'!$L$16"}</definedName>
    <definedName name="chitietbgiang2" localSheetId="1" hidden="1">{"'Sheet1'!$L$16"}</definedName>
    <definedName name="chitietbgiang2" hidden="1">{"'Sheet1'!$L$16"}</definedName>
    <definedName name="chung">66</definedName>
    <definedName name="d" localSheetId="0">#REF!</definedName>
    <definedName name="danhsach2" localSheetId="0">#REF!</definedName>
    <definedName name="data1" localSheetId="0" hidden="1">#REF!</definedName>
    <definedName name="data1" localSheetId="1" hidden="1">#REF!</definedName>
    <definedName name="data1" hidden="1">#REF!</definedName>
    <definedName name="data2" localSheetId="0" hidden="1">#REF!</definedName>
    <definedName name="data2" localSheetId="1" hidden="1">#REF!</definedName>
    <definedName name="data2" hidden="1">#REF!</definedName>
    <definedName name="data3" localSheetId="0" hidden="1">#REF!</definedName>
    <definedName name="data3" localSheetId="1" hidden="1">#REF!</definedName>
    <definedName name="data3" hidden="1">#REF!</definedName>
    <definedName name="_xlnm.Database">#REF!</definedName>
    <definedName name="DataFilter" localSheetId="0">[2]!DataFilter</definedName>
    <definedName name="DataFilter">[2]!DataFilter</definedName>
    <definedName name="DataSort" localSheetId="0">[2]!DataSort</definedName>
    <definedName name="DataSort">[2]!DataSort</definedName>
    <definedName name="DATDAO" localSheetId="0">#REF!</definedName>
    <definedName name="DCL_22">12117600</definedName>
    <definedName name="DCL_35">25490000</definedName>
    <definedName name="dddem">0.1</definedName>
    <definedName name="DDK" localSheetId="0">#REF!</definedName>
    <definedName name="Discount" localSheetId="0" hidden="1">#REF!</definedName>
    <definedName name="Discount" localSheetId="1" hidden="1">#REF!</definedName>
    <definedName name="Discount" hidden="1">#REF!</definedName>
    <definedName name="display_area_2" localSheetId="0" hidden="1">#REF!</definedName>
    <definedName name="display_area_2" localSheetId="1" hidden="1">#REF!</definedName>
    <definedName name="display_area_2" hidden="1">#REF!</definedName>
    <definedName name="docdoc">0.03125</definedName>
    <definedName name="Document_array" localSheetId="0">{"Thuxm2.xls","Sheet1"}</definedName>
    <definedName name="Document_array" localSheetId="1">{"Thuxm2.xls","Sheet1"}</definedName>
    <definedName name="Document_array">{"Thuxm2.xls","Sheet1"}</definedName>
    <definedName name="Documents_array" localSheetId="0">#REF!</definedName>
    <definedName name="Dot" localSheetId="0" hidden="1">{"'Sheet1'!$L$16"}</definedName>
    <definedName name="Dot" localSheetId="1" hidden="1">{"'Sheet1'!$L$16"}</definedName>
    <definedName name="Dot" hidden="1">{"'Sheet1'!$L$16"}</definedName>
    <definedName name="dotcong">1</definedName>
    <definedName name="drf" localSheetId="0" hidden="1">#REF!</definedName>
    <definedName name="drf" localSheetId="1" hidden="1">#REF!</definedName>
    <definedName name="drf" hidden="1">#REF!</definedName>
    <definedName name="ds" localSheetId="0" hidden="1">{#N/A,#N/A,FALSE,"Chi tiÆt"}</definedName>
    <definedName name="ds" localSheetId="1" hidden="1">{#N/A,#N/A,FALSE,"Chi tiÆt"}</definedName>
    <definedName name="ds" hidden="1">{#N/A,#N/A,FALSE,"Chi tiÆt"}</definedName>
    <definedName name="DS1p1vc" localSheetId="0">#REF!</definedName>
    <definedName name="dsh" localSheetId="0" hidden="1">#REF!</definedName>
    <definedName name="dsh" localSheetId="1" hidden="1">#REF!</definedName>
    <definedName name="dsh" hidden="1">#REF!</definedName>
    <definedName name="DSTD_Clear">#N/A</definedName>
    <definedName name="DSUMDATA" localSheetId="0">#REF!</definedName>
    <definedName name="DUCANH" localSheetId="0" hidden="1">{"'Sheet1'!$L$16"}</definedName>
    <definedName name="DUCANH" localSheetId="1" hidden="1">{"'Sheet1'!$L$16"}</definedName>
    <definedName name="DUCANH" hidden="1">{"'Sheet1'!$L$16"}</definedName>
    <definedName name="DuphongBCT">'[1]BANCO (3)'!$K$128</definedName>
    <definedName name="DuphongBNG">'[1]BANCO (3)'!$K$126</definedName>
    <definedName name="DuphongBQP">'[1]BANCO (3)'!$K$125</definedName>
    <definedName name="DuphongVKS">'[3]BANCO (2)'!$F$123</definedName>
    <definedName name="DUT" localSheetId="0">#REF!</definedName>
    <definedName name="E.chandoc">8.875</definedName>
    <definedName name="E.PC">10.438</definedName>
    <definedName name="E.PVI">12</definedName>
    <definedName name="Ea" localSheetId="0">#REF!</definedName>
    <definedName name="_xlnm.Extract" localSheetId="1">#REF!</definedName>
    <definedName name="_xlnm.Extract">#REF!</definedName>
    <definedName name="fbsdggdsf" localSheetId="0">{"DZ-TDTB2.XLS","Dcksat.xls"}</definedName>
    <definedName name="fbsdggdsf" localSheetId="1">{"DZ-TDTB2.XLS","Dcksat.xls"}</definedName>
    <definedName name="fbsdggdsf">{"DZ-TDTB2.XLS","Dcksat.xls"}</definedName>
    <definedName name="fc" localSheetId="0">#REF!</definedName>
    <definedName name="FCode" localSheetId="0" hidden="1">#REF!</definedName>
    <definedName name="FCode" localSheetId="1" hidden="1">#REF!</definedName>
    <definedName name="FCode" hidden="1">#REF!</definedName>
    <definedName name="fdfsf" localSheetId="0" hidden="1">{#N/A,#N/A,FALSE,"Chi tiÆt"}</definedName>
    <definedName name="fdfsf" localSheetId="1" hidden="1">{#N/A,#N/A,FALSE,"Chi tiÆt"}</definedName>
    <definedName name="fdfsf" hidden="1">{#N/A,#N/A,FALSE,"Chi tiÆt"}</definedName>
    <definedName name="FDR" localSheetId="0">#REF!</definedName>
    <definedName name="FI_12">4820</definedName>
    <definedName name="FIL" localSheetId="0">#REF!</definedName>
    <definedName name="fsdfdsf" localSheetId="0" hidden="1">{"'Sheet1'!$L$16"}</definedName>
    <definedName name="fsdfdsf" localSheetId="1" hidden="1">{"'Sheet1'!$L$16"}</definedName>
    <definedName name="fsdfdsf" hidden="1">{"'Sheet1'!$L$16"}</definedName>
    <definedName name="g" localSheetId="0" hidden="1">{"'Sheet1'!$L$16"}</definedName>
    <definedName name="g" localSheetId="1" hidden="1">{"'Sheet1'!$L$16"}</definedName>
    <definedName name="g" hidden="1">{"'Sheet1'!$L$16"}</definedName>
    <definedName name="GoBack" localSheetId="0">[2]Sheet1!GoBack</definedName>
    <definedName name="GoBack">[2]Sheet1!GoBack</definedName>
    <definedName name="Goc32x3" localSheetId="0">#REF!</definedName>
    <definedName name="h" localSheetId="0" hidden="1">{"'Sheet1'!$L$16"}</definedName>
    <definedName name="h" localSheetId="1" hidden="1">{"'Sheet1'!$L$16"}</definedName>
    <definedName name="h" hidden="1">{"'Sheet1'!$L$16"}</definedName>
    <definedName name="HANG" localSheetId="0" hidden="1">{#N/A,#N/A,FALSE,"Chi tiÆt"}</definedName>
    <definedName name="HANG" localSheetId="1" hidden="1">{#N/A,#N/A,FALSE,"Chi tiÆt"}</definedName>
    <definedName name="HANG" hidden="1">{#N/A,#N/A,FALSE,"Chi tiÆt"}</definedName>
    <definedName name="Hang_muc_khac" localSheetId="0">#REF!</definedName>
    <definedName name="Hdao">0.3</definedName>
    <definedName name="Hdap">5.2</definedName>
    <definedName name="Hdb" localSheetId="0">#REF!</definedName>
    <definedName name="Heä_soá_laép_xaø_H">1.7</definedName>
    <definedName name="heä_soá_sình_laày" localSheetId="0">#REF!</definedName>
    <definedName name="Heso">'[3]MT DPin (2)'!$BP$99</definedName>
    <definedName name="Hg" localSheetId="0">#REF!</definedName>
    <definedName name="HHUHOI">#N/A</definedName>
    <definedName name="HiddenRows" localSheetId="0" hidden="1">#REF!</definedName>
    <definedName name="HiddenRows" localSheetId="1" hidden="1">#REF!</definedName>
    <definedName name="HiddenRows" hidden="1">#REF!</definedName>
    <definedName name="HIHIHIHOI" localSheetId="0" hidden="1">{"'Sheet1'!$L$16"}</definedName>
    <definedName name="HIHIHIHOI" localSheetId="1" hidden="1">{"'Sheet1'!$L$16"}</definedName>
    <definedName name="HIHIHIHOI" hidden="1">{"'Sheet1'!$L$16"}</definedName>
    <definedName name="HJKL" localSheetId="0" hidden="1">{"'Sheet1'!$L$16"}</definedName>
    <definedName name="HJKL" localSheetId="1" hidden="1">{"'Sheet1'!$L$16"}</definedName>
    <definedName name="HJKL" hidden="1">{"'Sheet1'!$L$16"}</definedName>
    <definedName name="hoc">55000</definedName>
    <definedName name="HOME_MANP" localSheetId="0">#REF!</definedName>
    <definedName name="HSCT3">0.1</definedName>
    <definedName name="hsd" localSheetId="0">#REF!</definedName>
    <definedName name="HSDN">2.5</definedName>
    <definedName name="HSLXH">1.7</definedName>
    <definedName name="HSLXP" localSheetId="0">#REF!</definedName>
    <definedName name="hsm">1.1289</definedName>
    <definedName name="HSMTC" localSheetId="0">#REF!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SL" localSheetId="0">#REF!</definedName>
    <definedName name="HSTH">'[1]BANCO (3)'!$K$122</definedName>
    <definedName name="hsthep" localSheetId="0">#REF!</definedName>
    <definedName name="hsvl2">1</definedName>
    <definedName name="HT" localSheetId="0">#REF!</definedName>
    <definedName name="htlm" localSheetId="0" hidden="1">{"'Sheet1'!$L$16"}</definedName>
    <definedName name="htlm" localSheetId="1" hidden="1">{"'Sheet1'!$L$16"}</definedName>
    <definedName name="htlm" hidden="1">{"'Sheet1'!$L$16"}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 localSheetId="0">#REF!</definedName>
    <definedName name="hu" localSheetId="0" hidden="1">{"'Sheet1'!$L$16"}</definedName>
    <definedName name="hu" localSheetId="1" hidden="1">{"'Sheet1'!$L$16"}</definedName>
    <definedName name="hu" hidden="1">{"'Sheet1'!$L$16"}</definedName>
    <definedName name="HUU" localSheetId="0" hidden="1">{"'Sheet1'!$L$16"}</definedName>
    <definedName name="HUU" localSheetId="1" hidden="1">{"'Sheet1'!$L$16"}</definedName>
    <definedName name="HUU" hidden="1">{"'Sheet1'!$L$16"}</definedName>
    <definedName name="huy" localSheetId="0" hidden="1">{"'Sheet1'!$L$16"}</definedName>
    <definedName name="huy" localSheetId="1" hidden="1">{"'Sheet1'!$L$16"}</definedName>
    <definedName name="huy" hidden="1">{"'Sheet1'!$L$16"}</definedName>
    <definedName name="j" localSheetId="0" hidden="1">{"'Sheet1'!$L$16"}</definedName>
    <definedName name="j" localSheetId="1" hidden="1">{"'Sheet1'!$L$16"}</definedName>
    <definedName name="j" hidden="1">{"'Sheet1'!$L$16"}</definedName>
    <definedName name="kjgjyhb" localSheetId="0" hidden="1">{"Offgrid",#N/A,FALSE,"OFFGRID";"Region",#N/A,FALSE,"REGION";"Offgrid -2",#N/A,FALSE,"OFFGRID";"WTP",#N/A,FALSE,"WTP";"WTP -2",#N/A,FALSE,"WTP";"Project",#N/A,FALSE,"PROJECT";"Summary -2",#N/A,FALSE,"SUMMARY"}</definedName>
    <definedName name="kjgjyhb" localSheetId="1" hidden="1">{"Offgrid",#N/A,FALSE,"OFFGRID";"Region",#N/A,FALSE,"REGION";"Offgrid -2",#N/A,FALSE,"OFFGRID";"WTP",#N/A,FALSE,"WTP";"WTP -2",#N/A,FALSE,"WTP";"Project",#N/A,FALSE,"PROJECT";"Summary -2",#N/A,FALSE,"SUMMARY"}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KE_Sheet10_List" localSheetId="0">#REF!</definedName>
    <definedName name="KLduonggiaods" localSheetId="0" hidden="1">{"'Sheet1'!$L$16"}</definedName>
    <definedName name="KLduonggiaods" localSheetId="1" hidden="1">{"'Sheet1'!$L$16"}</definedName>
    <definedName name="KLduonggiaods" hidden="1">{"'Sheet1'!$L$16"}</definedName>
    <definedName name="KP_mat" localSheetId="0">{"Thuxm2.xls","Sheet1"}</definedName>
    <definedName name="KP_mat" localSheetId="1">{"Thuxm2.xls","Sheet1"}</definedName>
    <definedName name="KP_mat">{"Thuxm2.xls","Sheet1"}</definedName>
    <definedName name="kp1ph" localSheetId="0">#REF!</definedName>
    <definedName name="ksbn" localSheetId="0" hidden="1">{"'Sheet1'!$L$16"}</definedName>
    <definedName name="ksbn" localSheetId="1" hidden="1">{"'Sheet1'!$L$16"}</definedName>
    <definedName name="ksbn" hidden="1">{"'Sheet1'!$L$16"}</definedName>
    <definedName name="kshn" localSheetId="0" hidden="1">{"'Sheet1'!$L$16"}</definedName>
    <definedName name="kshn" localSheetId="1" hidden="1">{"'Sheet1'!$L$16"}</definedName>
    <definedName name="kshn" hidden="1">{"'Sheet1'!$L$16"}</definedName>
    <definedName name="ksls" localSheetId="0" hidden="1">{"'Sheet1'!$L$16"}</definedName>
    <definedName name="ksls" localSheetId="1" hidden="1">{"'Sheet1'!$L$16"}</definedName>
    <definedName name="ksls" hidden="1">{"'Sheet1'!$L$16"}</definedName>
    <definedName name="khac">2</definedName>
    <definedName name="khanang" localSheetId="0">#REF!</definedName>
    <definedName name="khongtruotgia" localSheetId="0" hidden="1">{"'Sheet1'!$L$16"}</definedName>
    <definedName name="khongtruotgia" localSheetId="1" hidden="1">{"'Sheet1'!$L$16"}</definedName>
    <definedName name="khongtruotgia" hidden="1">{"'Sheet1'!$L$16"}</definedName>
    <definedName name="L63x6">5800</definedName>
    <definedName name="LABEL" localSheetId="0">#REF!</definedName>
    <definedName name="langson" localSheetId="0" hidden="1">{"'Sheet1'!$L$16"}</definedName>
    <definedName name="langson" localSheetId="1" hidden="1">{"'Sheet1'!$L$16"}</definedName>
    <definedName name="langson" hidden="1">{"'Sheet1'!$L$16"}</definedName>
    <definedName name="LBS_22">107800000</definedName>
    <definedName name="lk" localSheetId="0" hidden="1">#REF!</definedName>
    <definedName name="lk" localSheetId="1" hidden="1">#REF!</definedName>
    <definedName name="lk" hidden="1">#REF!</definedName>
    <definedName name="lmn">1.08+1.2+1.5</definedName>
    <definedName name="LN" localSheetId="0">#REF!</definedName>
    <definedName name="luc" localSheetId="0" hidden="1">{"'Sheet1'!$L$16"}</definedName>
    <definedName name="luc" localSheetId="1" hidden="1">{"'Sheet1'!$L$16"}</definedName>
    <definedName name="luc" hidden="1">{"'Sheet1'!$L$16"}</definedName>
    <definedName name="mo" localSheetId="0" hidden="1">{"'Sheet1'!$L$16"}</definedName>
    <definedName name="mo" localSheetId="1" hidden="1">{"'Sheet1'!$L$16"}</definedName>
    <definedName name="mo" hidden="1">{"'Sheet1'!$L$16"}</definedName>
    <definedName name="moi" localSheetId="0" hidden="1">{"'Sheet1'!$L$16"}</definedName>
    <definedName name="moi" localSheetId="1" hidden="1">{"'Sheet1'!$L$16"}</definedName>
    <definedName name="moi" hidden="1">{"'Sheet1'!$L$16"}</definedName>
    <definedName name="Nhan_xet_cua_dai">"Picture 1"</definedName>
    <definedName name="nhfffd" localSheetId="0">{"DZ-TDTB2.XLS","Dcksat.xls"}</definedName>
    <definedName name="nhfffd" localSheetId="1">{"DZ-TDTB2.XLS","Dcksat.xls"}</definedName>
    <definedName name="nhfffd">{"DZ-TDTB2.XLS","Dcksat.xls"}</definedName>
    <definedName name="nhiet" localSheetId="0">#REF!</definedName>
    <definedName name="ok" localSheetId="0">{"ÿÿÿÿÿ"}</definedName>
    <definedName name="ok" localSheetId="1">{"ÿÿÿÿÿ"}</definedName>
    <definedName name="ok">{"ÿÿÿÿÿ"}</definedName>
    <definedName name="OrderTable" localSheetId="0" hidden="1">#REF!</definedName>
    <definedName name="OrderTable" hidden="1">#REF!</definedName>
    <definedName name="PAIII_" localSheetId="0" hidden="1">{"'Sheet1'!$L$16"}</definedName>
    <definedName name="PAIII_" localSheetId="1" hidden="1">{"'Sheet1'!$L$16"}</definedName>
    <definedName name="PAIII_" hidden="1">{"'Sheet1'!$L$16"}</definedName>
    <definedName name="PMS" localSheetId="0" hidden="1">{"'Sheet1'!$L$16"}</definedName>
    <definedName name="PMS" localSheetId="1" hidden="1">{"'Sheet1'!$L$16"}</definedName>
    <definedName name="PMS" hidden="1">{"'Sheet1'!$L$16"}</definedName>
    <definedName name="_xlnm.Print_Area" localSheetId="0">'PL 1-Du an 21-25 '!$A$1:$BH$116</definedName>
    <definedName name="_xlnm.Print_Area">#REF!</definedName>
    <definedName name="_xlnm.Print_Titles" localSheetId="0">'PL 1-Du an 21-25 '!$3:$6</definedName>
    <definedName name="_xlnm.Print_Titles" localSheetId="1">'PL2-Du an phat trien quy dat'!$3:$4</definedName>
    <definedName name="_xlnm.Print_Titles">#REF!</definedName>
    <definedName name="ProdForm" localSheetId="0" hidden="1">#REF!</definedName>
    <definedName name="ProdForm" localSheetId="1" hidden="1">#REF!</definedName>
    <definedName name="ProdForm" hidden="1">#REF!</definedName>
    <definedName name="Product" localSheetId="0" hidden="1">#REF!</definedName>
    <definedName name="Product" hidden="1">#REF!</definedName>
    <definedName name="QQ" localSheetId="0" hidden="1">{"'Sheet1'!$L$16"}</definedName>
    <definedName name="QQ" localSheetId="1" hidden="1">{"'Sheet1'!$L$16"}</definedName>
    <definedName name="QQ" hidden="1">{"'Sheet1'!$L$16"}</definedName>
    <definedName name="rate">14000</definedName>
    <definedName name="raypb43" localSheetId="0">#REF!</definedName>
    <definedName name="RCArea" localSheetId="0" hidden="1">#REF!</definedName>
    <definedName name="RCArea" localSheetId="1" hidden="1">#REF!</definedName>
    <definedName name="RCArea" hidden="1">#REF!</definedName>
    <definedName name="_xlnm.Recorder" localSheetId="1">#REF!</definedName>
    <definedName name="_xlnm.Recorder">#REF!</definedName>
    <definedName name="RECOUT">#N/A</definedName>
    <definedName name="REG" localSheetId="0">#REF!</definedName>
    <definedName name="RGHGSD" localSheetId="0" hidden="1">{"'Sheet1'!$L$16"}</definedName>
    <definedName name="RGHGSD" localSheetId="1" hidden="1">{"'Sheet1'!$L$16"}</definedName>
    <definedName name="RGHGSD" hidden="1">{"'Sheet1'!$L$16"}</definedName>
    <definedName name="S.dinh">640</definedName>
    <definedName name="s1_" localSheetId="0">#REF!</definedName>
    <definedName name="Sosanh2" localSheetId="0" hidden="1">{"'Sheet1'!$L$16"}</definedName>
    <definedName name="Sosanh2" localSheetId="1" hidden="1">{"'Sheet1'!$L$16"}</definedName>
    <definedName name="Sosanh2" hidden="1">{"'Sheet1'!$L$16"}</definedName>
    <definedName name="Spanner_Auto_File">"C:\My Documents\tinh cdo.x2a"</definedName>
    <definedName name="SPEC" localSheetId="0">#REF!</definedName>
    <definedName name="SpecialPrice" localSheetId="0" hidden="1">#REF!</definedName>
    <definedName name="SpecialPrice" localSheetId="1" hidden="1">#REF!</definedName>
    <definedName name="SpecialPrice" hidden="1">#REF!</definedName>
    <definedName name="t.hop" localSheetId="0" hidden="1">{"'Sheet1'!$L$16"}</definedName>
    <definedName name="t.hop" localSheetId="1" hidden="1">{"'Sheet1'!$L$16"}</definedName>
    <definedName name="t.hop" hidden="1">{"'Sheet1'!$L$16"}</definedName>
    <definedName name="Tæng_c_ng_suÊt_hiÖn_t_i">"THOP"</definedName>
    <definedName name="tamdan" localSheetId="0">#REF!</definedName>
    <definedName name="Tang">100</definedName>
    <definedName name="taukeo150" localSheetId="0">#REF!</definedName>
    <definedName name="TaxTV">10%</definedName>
    <definedName name="TaxXL">5%</definedName>
    <definedName name="TBA" localSheetId="0">#REF!</definedName>
    <definedName name="tbl_ProdInfo" localSheetId="0" hidden="1">#REF!</definedName>
    <definedName name="tbl_ProdInfo" localSheetId="1" hidden="1">#REF!</definedName>
    <definedName name="tbl_ProdInfo" hidden="1">#REF!</definedName>
    <definedName name="Tiepdiama">9500</definedName>
    <definedName name="TIEU_HAO_VAT_TU_DZ0.4KV" localSheetId="0">#REF!</definedName>
    <definedName name="ttttt" localSheetId="0" hidden="1">{"'Sheet1'!$L$16"}</definedName>
    <definedName name="ttttt" localSheetId="1" hidden="1">{"'Sheet1'!$L$16"}</definedName>
    <definedName name="ttttt" hidden="1">{"'Sheet1'!$L$16"}</definedName>
    <definedName name="TTTTTTTTT" localSheetId="0" hidden="1">{"'Sheet1'!$L$16"}</definedName>
    <definedName name="TTTTTTTTT" localSheetId="1" hidden="1">{"'Sheet1'!$L$16"}</definedName>
    <definedName name="TTTTTTTTT" hidden="1">{"'Sheet1'!$L$16"}</definedName>
    <definedName name="ttttttttttt" localSheetId="0" hidden="1">{"'Sheet1'!$L$16"}</definedName>
    <definedName name="ttttttttttt" localSheetId="1" hidden="1">{"'Sheet1'!$L$16"}</definedName>
    <definedName name="ttttttttttt" hidden="1">{"'Sheet1'!$L$16"}</definedName>
    <definedName name="tuyennhanh" localSheetId="0" hidden="1">{"'Sheet1'!$L$16"}</definedName>
    <definedName name="tuyennhanh" localSheetId="1" hidden="1">{"'Sheet1'!$L$16"}</definedName>
    <definedName name="tuyennhanh" hidden="1">{"'Sheet1'!$L$16"}</definedName>
    <definedName name="tytrong16so5nam">'[1]PLI CTrinh'!$CN$10</definedName>
    <definedName name="th" localSheetId="0">#REF!</definedName>
    <definedName name="tha" localSheetId="0" hidden="1">{"'Sheet1'!$L$16"}</definedName>
    <definedName name="tha" localSheetId="1" hidden="1">{"'Sheet1'!$L$16"}</definedName>
    <definedName name="tha" hidden="1">{"'Sheet1'!$L$16"}</definedName>
    <definedName name="thanh" localSheetId="0" hidden="1">{"'Sheet1'!$L$16"}</definedName>
    <definedName name="thanh" localSheetId="1" hidden="1">{"'Sheet1'!$L$16"}</definedName>
    <definedName name="thanh" hidden="1">{"'Sheet1'!$L$16"}</definedName>
    <definedName name="thepma">10500</definedName>
    <definedName name="theptron" localSheetId="0">#REF!</definedName>
    <definedName name="thfh" localSheetId="0" hidden="1">{"'Sheet1'!$L$16"}</definedName>
    <definedName name="thfh" localSheetId="1" hidden="1">{"'Sheet1'!$L$16"}</definedName>
    <definedName name="thfh" hidden="1">{"'Sheet1'!$L$16"}</definedName>
    <definedName name="THOP">"THOP"</definedName>
    <definedName name="THT" localSheetId="0">#REF!</definedName>
    <definedName name="thu" localSheetId="0" hidden="1">{"'Sheet1'!$L$16"}</definedName>
    <definedName name="thu" localSheetId="1" hidden="1">{"'Sheet1'!$L$16"}</definedName>
    <definedName name="thu" hidden="1">{"'Sheet1'!$L$16"}</definedName>
    <definedName name="thue">6</definedName>
    <definedName name="tr_" localSheetId="0">#REF!</definedName>
    <definedName name="trang" localSheetId="0" hidden="1">{"'Sheet1'!$L$16"}</definedName>
    <definedName name="trang" localSheetId="1" hidden="1">{"'Sheet1'!$L$16"}</definedName>
    <definedName name="trang" hidden="1">{"'Sheet1'!$L$16"}</definedName>
    <definedName name="u" localSheetId="0" hidden="1">{"'Sheet1'!$L$16"}</definedName>
    <definedName name="u" localSheetId="1" hidden="1">{"'Sheet1'!$L$16"}</definedName>
    <definedName name="u" hidden="1">{"'Sheet1'!$L$16"}</definedName>
    <definedName name="UP" localSheetId="0">#REF!,#REF!,#REF!,#REF!,#REF!,#REF!,#REF!,#REF!,#REF!,#REF!,#REF!</definedName>
    <definedName name="upnoc" localSheetId="0">#REF!</definedName>
    <definedName name="ư" localSheetId="0" hidden="1">{"'Sheet1'!$L$16"}</definedName>
    <definedName name="ư" localSheetId="1" hidden="1">{"'Sheet1'!$L$16"}</definedName>
    <definedName name="ư" hidden="1">{"'Sheet1'!$L$16"}</definedName>
    <definedName name="v" localSheetId="0" hidden="1">{"'Sheet1'!$L$16"}</definedName>
    <definedName name="v" localSheetId="1" hidden="1">{"'Sheet1'!$L$16"}</definedName>
    <definedName name="v" hidden="1">{"'Sheet1'!$L$16"}</definedName>
    <definedName name="V_a_b__t_ng_M200____1x2">#N/A</definedName>
    <definedName name="VAÄT_LIEÄU">"nhandongia"</definedName>
    <definedName name="Value0" localSheetId="0">#REF!</definedName>
    <definedName name="VATM" localSheetId="0" hidden="1">{"'Sheet1'!$L$16"}</definedName>
    <definedName name="VATM" localSheetId="1" hidden="1">{"'Sheet1'!$L$16"}</definedName>
    <definedName name="VATM" hidden="1">{"'Sheet1'!$L$16"}</definedName>
    <definedName name="vcoto" localSheetId="0" hidden="1">{"'Sheet1'!$L$16"}</definedName>
    <definedName name="vcoto" localSheetId="1" hidden="1">{"'Sheet1'!$L$16"}</definedName>
    <definedName name="vcoto" hidden="1">{"'Sheet1'!$L$16"}</definedName>
    <definedName name="Viet" localSheetId="0" hidden="1">{"'Sheet1'!$L$16"}</definedName>
    <definedName name="Viet" localSheetId="1" hidden="1">{"'Sheet1'!$L$16"}</definedName>
    <definedName name="Viet" hidden="1">{"'Sheet1'!$L$16"}</definedName>
    <definedName name="VLBS">#N/A</definedName>
    <definedName name="vlc" localSheetId="0">#REF!</definedName>
    <definedName name="WIRE1">5</definedName>
    <definedName name="wl" localSheetId="0">#REF!</definedName>
    <definedName name="wrn.aaa." localSheetId="0" hidden="1">{#N/A,#N/A,FALSE,"Sheet1";#N/A,#N/A,FALSE,"Sheet1";#N/A,#N/A,FALSE,"Sheet1"}</definedName>
    <definedName name="wrn.aaa." localSheetId="1" hidden="1">{#N/A,#N/A,FALSE,"Sheet1";#N/A,#N/A,FALSE,"Sheet1";#N/A,#N/A,FALSE,"Sheet1"}</definedName>
    <definedName name="wrn.aaa." hidden="1">{#N/A,#N/A,FALSE,"Sheet1";#N/A,#N/A,FALSE,"Sheet1";#N/A,#N/A,FALSE,"Sheet1"}</definedName>
    <definedName name="wrn.cong." localSheetId="0" hidden="1">{#N/A,#N/A,FALSE,"Sheet1"}</definedName>
    <definedName name="wrn.cong." localSheetId="1" hidden="1">{#N/A,#N/A,FALSE,"Sheet1"}</definedName>
    <definedName name="wrn.cong." hidden="1">{#N/A,#N/A,FALSE,"Sheet1"}</definedName>
    <definedName name="wrn.chi._.tiÆt." localSheetId="0" hidden="1">{#N/A,#N/A,FALSE,"Chi tiÆt"}</definedName>
    <definedName name="wrn.chi._.tiÆt." localSheetId="1" hidden="1">{#N/A,#N/A,FALSE,"Chi tiÆt"}</definedName>
    <definedName name="wrn.chi._.tiÆt." hidden="1">{#N/A,#N/A,FALSE,"Chi tiÆt"}</definedName>
    <definedName name="wrn.Report.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.Report." localSheetId="1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localSheetId="0" hidden="1">{#N/A,#N/A,TRUE,"BT M200 da 10x20"}</definedName>
    <definedName name="wrn.vd." localSheetId="1" hidden="1">{#N/A,#N/A,TRUE,"BT M200 da 10x20"}</definedName>
    <definedName name="wrn.vd." hidden="1">{#N/A,#N/A,TRUE,"BT M200 da 10x20"}</definedName>
    <definedName name="wrnf.report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f.report" localSheetId="1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 localSheetId="0">#REF!</definedName>
    <definedName name="XBCNCKT">5600</definedName>
    <definedName name="xc" localSheetId="0">#REF!</definedName>
    <definedName name="XCCT">0.5</definedName>
    <definedName name="XDCBT10" localSheetId="0">{"Book1","Bang chia luong.xls"}</definedName>
    <definedName name="XDCBT10" localSheetId="1">{"Book1","Bang chia luong.xls"}</definedName>
    <definedName name="XDCBT10">{"Book1","Bang chia luong.xls"}</definedName>
    <definedName name="Xe_lao_dÇm" localSheetId="0">#REF!</definedName>
    <definedName name="xls" localSheetId="0" hidden="1">{"'Sheet1'!$L$16"}</definedName>
    <definedName name="xls" localSheetId="1" hidden="1">{"'Sheet1'!$L$16"}</definedName>
    <definedName name="xls" hidden="1">{"'Sheet1'!$L$16"}</definedName>
    <definedName name="xlttbninh" localSheetId="0" hidden="1">{"'Sheet1'!$L$16"}</definedName>
    <definedName name="xlttbninh" localSheetId="1" hidden="1">{"'Sheet1'!$L$16"}</definedName>
    <definedName name="xlttbninh" hidden="1">{"'Sheet1'!$L$16"}</definedName>
    <definedName name="XTKKTTC">7500</definedName>
    <definedName name="xuclat1" localSheetId="0">#REF!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/>
  <c r="G6"/>
  <c r="K39" i="2" l="1"/>
  <c r="L39"/>
  <c r="M39"/>
  <c r="N39"/>
  <c r="P39"/>
  <c r="Q39"/>
  <c r="R39"/>
  <c r="S39"/>
  <c r="T39"/>
  <c r="U39"/>
  <c r="V39"/>
  <c r="W39"/>
  <c r="Y39"/>
  <c r="Z39"/>
  <c r="AA39"/>
  <c r="AB39"/>
  <c r="AD39"/>
  <c r="AE39"/>
  <c r="AF39"/>
  <c r="AG39"/>
  <c r="AH39"/>
  <c r="AJ39"/>
  <c r="AK39"/>
  <c r="AL39"/>
  <c r="AM39"/>
  <c r="AO39"/>
  <c r="AP39"/>
  <c r="AQ39"/>
  <c r="AR39"/>
  <c r="AT39"/>
  <c r="AU39"/>
  <c r="AW39"/>
  <c r="AX39"/>
  <c r="BA39"/>
  <c r="BB39"/>
  <c r="BC39"/>
  <c r="BE39"/>
  <c r="BG39"/>
  <c r="K82"/>
  <c r="L82"/>
  <c r="M82"/>
  <c r="N82"/>
  <c r="P82"/>
  <c r="Q82"/>
  <c r="R82"/>
  <c r="S82"/>
  <c r="T82"/>
  <c r="U82"/>
  <c r="V82"/>
  <c r="W82"/>
  <c r="Y82"/>
  <c r="Z82"/>
  <c r="AA82"/>
  <c r="AB82"/>
  <c r="AD82"/>
  <c r="AE82"/>
  <c r="AF82"/>
  <c r="AG82"/>
  <c r="AH82"/>
  <c r="AJ82"/>
  <c r="AK82"/>
  <c r="AL82"/>
  <c r="AM82"/>
  <c r="AO82"/>
  <c r="AP82"/>
  <c r="AQ82"/>
  <c r="AR82"/>
  <c r="AT82"/>
  <c r="AU82"/>
  <c r="AW82"/>
  <c r="AX82"/>
  <c r="BA82"/>
  <c r="BB82"/>
  <c r="BC82"/>
  <c r="BE82"/>
  <c r="BG82"/>
  <c r="BG88" l="1"/>
  <c r="K111" l="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AN111"/>
  <c r="AO111"/>
  <c r="AP111"/>
  <c r="AQ111"/>
  <c r="AR111"/>
  <c r="AS111"/>
  <c r="AT111"/>
  <c r="AU111"/>
  <c r="AV111"/>
  <c r="AW111"/>
  <c r="AX111"/>
  <c r="AY111"/>
  <c r="AZ111"/>
  <c r="BA111"/>
  <c r="BB111"/>
  <c r="BC111"/>
  <c r="BD111"/>
  <c r="BE111"/>
  <c r="BF111"/>
  <c r="BG111"/>
  <c r="J111"/>
  <c r="K109"/>
  <c r="L109"/>
  <c r="M109"/>
  <c r="N109"/>
  <c r="P109"/>
  <c r="Q109"/>
  <c r="R109"/>
  <c r="S109"/>
  <c r="T109"/>
  <c r="U109"/>
  <c r="V109"/>
  <c r="W109"/>
  <c r="Y109"/>
  <c r="Z109"/>
  <c r="AA109"/>
  <c r="AB109"/>
  <c r="AD109"/>
  <c r="AE109"/>
  <c r="AF109"/>
  <c r="AG109"/>
  <c r="AH109"/>
  <c r="AJ109"/>
  <c r="AK109"/>
  <c r="AL109"/>
  <c r="AM109"/>
  <c r="AO109"/>
  <c r="AP109"/>
  <c r="AQ109"/>
  <c r="AR109"/>
  <c r="AT109"/>
  <c r="AU109"/>
  <c r="AW109"/>
  <c r="AX109"/>
  <c r="BA109"/>
  <c r="BB109"/>
  <c r="BC109"/>
  <c r="BE109"/>
  <c r="BG109"/>
  <c r="K105"/>
  <c r="L105"/>
  <c r="M105"/>
  <c r="N105"/>
  <c r="P105"/>
  <c r="Q105"/>
  <c r="R105"/>
  <c r="S105"/>
  <c r="T105"/>
  <c r="U105"/>
  <c r="V105"/>
  <c r="W105"/>
  <c r="Y105"/>
  <c r="Z105"/>
  <c r="AA105"/>
  <c r="AB105"/>
  <c r="AD105"/>
  <c r="AE105"/>
  <c r="AF105"/>
  <c r="AG105"/>
  <c r="AH105"/>
  <c r="AJ105"/>
  <c r="AK105"/>
  <c r="AL105"/>
  <c r="AM105"/>
  <c r="AO105"/>
  <c r="AP105"/>
  <c r="AQ105"/>
  <c r="AR105"/>
  <c r="AT105"/>
  <c r="AU105"/>
  <c r="AW105"/>
  <c r="AX105"/>
  <c r="BA105"/>
  <c r="BB105"/>
  <c r="BC105"/>
  <c r="BE105"/>
  <c r="BG105"/>
  <c r="K96"/>
  <c r="L96"/>
  <c r="M96"/>
  <c r="N96"/>
  <c r="P96"/>
  <c r="Q96"/>
  <c r="R96"/>
  <c r="S96"/>
  <c r="T96"/>
  <c r="U96"/>
  <c r="V96"/>
  <c r="W96"/>
  <c r="Y96"/>
  <c r="Z96"/>
  <c r="AA96"/>
  <c r="AB96"/>
  <c r="AD96"/>
  <c r="AE96"/>
  <c r="AF96"/>
  <c r="AG96"/>
  <c r="AH96"/>
  <c r="AJ96"/>
  <c r="AK96"/>
  <c r="AL96"/>
  <c r="AM96"/>
  <c r="AO96"/>
  <c r="AP96"/>
  <c r="AQ96"/>
  <c r="AR96"/>
  <c r="AT96"/>
  <c r="AU96"/>
  <c r="AW96"/>
  <c r="AX96"/>
  <c r="BA96"/>
  <c r="BB96"/>
  <c r="BC96"/>
  <c r="BE96"/>
  <c r="BG96"/>
  <c r="K102"/>
  <c r="L102"/>
  <c r="M102"/>
  <c r="N102"/>
  <c r="P102"/>
  <c r="Q102"/>
  <c r="R102"/>
  <c r="S102"/>
  <c r="T102"/>
  <c r="U102"/>
  <c r="V102"/>
  <c r="W102"/>
  <c r="Y102"/>
  <c r="Z102"/>
  <c r="AA102"/>
  <c r="AB102"/>
  <c r="AD102"/>
  <c r="AE102"/>
  <c r="AF102"/>
  <c r="AG102"/>
  <c r="AH102"/>
  <c r="AJ102"/>
  <c r="AK102"/>
  <c r="AL102"/>
  <c r="AM102"/>
  <c r="AO102"/>
  <c r="AP102"/>
  <c r="AQ102"/>
  <c r="AR102"/>
  <c r="AT102"/>
  <c r="AU102"/>
  <c r="AW102"/>
  <c r="AX102"/>
  <c r="BA102"/>
  <c r="BB102"/>
  <c r="BC102"/>
  <c r="BE102"/>
  <c r="BG102"/>
  <c r="J79"/>
  <c r="BG10"/>
  <c r="H81"/>
  <c r="H87"/>
  <c r="BF79"/>
  <c r="T10"/>
  <c r="U10"/>
  <c r="V10"/>
  <c r="W10"/>
  <c r="Y10"/>
  <c r="Z10"/>
  <c r="AA10"/>
  <c r="AB10"/>
  <c r="AD10"/>
  <c r="AE10"/>
  <c r="AF10"/>
  <c r="AG10"/>
  <c r="AH10"/>
  <c r="AJ10"/>
  <c r="AK10"/>
  <c r="AL10"/>
  <c r="AM10"/>
  <c r="AO10"/>
  <c r="AP10"/>
  <c r="AQ10"/>
  <c r="AR10"/>
  <c r="AT10"/>
  <c r="AU10"/>
  <c r="AW10"/>
  <c r="AX10"/>
  <c r="BA10"/>
  <c r="BB10"/>
  <c r="BC10"/>
  <c r="BE10"/>
  <c r="K9" l="1"/>
  <c r="K8" s="1"/>
  <c r="BE9"/>
  <c r="BE8" s="1"/>
  <c r="BG9"/>
  <c r="BG8" s="1"/>
  <c r="BA88"/>
  <c r="BB88"/>
  <c r="BC88"/>
  <c r="BB9"/>
  <c r="BB8" s="1"/>
  <c r="BC9" l="1"/>
  <c r="BC8" s="1"/>
  <c r="BA9"/>
  <c r="BA8" s="1"/>
  <c r="BD110"/>
  <c r="BD109" s="1"/>
  <c r="AV110"/>
  <c r="AV109" s="1"/>
  <c r="AS110"/>
  <c r="AS109" s="1"/>
  <c r="AN110"/>
  <c r="AN109" s="1"/>
  <c r="AI110"/>
  <c r="AI109" s="1"/>
  <c r="AC110"/>
  <c r="AC109" s="1"/>
  <c r="X110"/>
  <c r="X109" s="1"/>
  <c r="O110"/>
  <c r="O109" s="1"/>
  <c r="J110"/>
  <c r="BD108"/>
  <c r="AV108"/>
  <c r="AS108"/>
  <c r="AN108"/>
  <c r="AI108"/>
  <c r="AC108"/>
  <c r="X108"/>
  <c r="O108"/>
  <c r="J108"/>
  <c r="BD107"/>
  <c r="AV107"/>
  <c r="AS107"/>
  <c r="AN107"/>
  <c r="AI107"/>
  <c r="AC107"/>
  <c r="X107"/>
  <c r="O107"/>
  <c r="J107"/>
  <c r="BD106"/>
  <c r="AV106"/>
  <c r="AS106"/>
  <c r="AN106"/>
  <c r="AI106"/>
  <c r="AC106"/>
  <c r="X106"/>
  <c r="O106"/>
  <c r="J106"/>
  <c r="BD104"/>
  <c r="AV104"/>
  <c r="AS104"/>
  <c r="AN104"/>
  <c r="AI104"/>
  <c r="AC104"/>
  <c r="X104"/>
  <c r="O104"/>
  <c r="J104"/>
  <c r="BD103"/>
  <c r="BD102" s="1"/>
  <c r="AV103"/>
  <c r="AS103"/>
  <c r="AN103"/>
  <c r="AI103"/>
  <c r="AC103"/>
  <c r="X103"/>
  <c r="O103"/>
  <c r="J103"/>
  <c r="BD101"/>
  <c r="AV101"/>
  <c r="AS101"/>
  <c r="AN101"/>
  <c r="AI101"/>
  <c r="AC101"/>
  <c r="X101"/>
  <c r="O101"/>
  <c r="J101"/>
  <c r="BD100"/>
  <c r="AV100"/>
  <c r="AS100"/>
  <c r="AN100"/>
  <c r="AI100"/>
  <c r="AC100"/>
  <c r="X100"/>
  <c r="O100"/>
  <c r="J100"/>
  <c r="BD99"/>
  <c r="AV99"/>
  <c r="AS99"/>
  <c r="AN99"/>
  <c r="AI99"/>
  <c r="AC99"/>
  <c r="X99"/>
  <c r="O99"/>
  <c r="J99"/>
  <c r="BD98"/>
  <c r="AV98"/>
  <c r="AS98"/>
  <c r="AN98"/>
  <c r="AI98"/>
  <c r="AC98"/>
  <c r="X98"/>
  <c r="O98"/>
  <c r="J98"/>
  <c r="BD97"/>
  <c r="AV97"/>
  <c r="AS97"/>
  <c r="AN97"/>
  <c r="AI97"/>
  <c r="AC97"/>
  <c r="X97"/>
  <c r="O97"/>
  <c r="J97"/>
  <c r="BD95"/>
  <c r="AV95"/>
  <c r="AS95"/>
  <c r="AN95"/>
  <c r="AI95"/>
  <c r="AC95"/>
  <c r="X95"/>
  <c r="O95"/>
  <c r="J95"/>
  <c r="BD94"/>
  <c r="AV94"/>
  <c r="AS94"/>
  <c r="AN94"/>
  <c r="AI94"/>
  <c r="AC94"/>
  <c r="X94"/>
  <c r="O94"/>
  <c r="J94"/>
  <c r="BD93"/>
  <c r="AV93"/>
  <c r="AS93"/>
  <c r="AN93"/>
  <c r="AI93"/>
  <c r="AC93"/>
  <c r="X93"/>
  <c r="O93"/>
  <c r="J93"/>
  <c r="BD92"/>
  <c r="AV92"/>
  <c r="AS92"/>
  <c r="AN92"/>
  <c r="AI92"/>
  <c r="AC92"/>
  <c r="X92"/>
  <c r="O92"/>
  <c r="J92"/>
  <c r="BD91"/>
  <c r="AV91"/>
  <c r="AS91"/>
  <c r="AN91"/>
  <c r="AI91"/>
  <c r="AC91"/>
  <c r="X91"/>
  <c r="O91"/>
  <c r="J91"/>
  <c r="BD90"/>
  <c r="AV90"/>
  <c r="AS90"/>
  <c r="AN90"/>
  <c r="AI90"/>
  <c r="AC90"/>
  <c r="X90"/>
  <c r="O90"/>
  <c r="J90"/>
  <c r="BD89"/>
  <c r="AV89"/>
  <c r="AS89"/>
  <c r="AN89"/>
  <c r="AI89"/>
  <c r="AC89"/>
  <c r="X89"/>
  <c r="O89"/>
  <c r="J89"/>
  <c r="AX88"/>
  <c r="AW88"/>
  <c r="AW9" s="1"/>
  <c r="AW8" s="1"/>
  <c r="AU88"/>
  <c r="AU9" s="1"/>
  <c r="AU8" s="1"/>
  <c r="AT88"/>
  <c r="AT9" s="1"/>
  <c r="AT8" s="1"/>
  <c r="AR88"/>
  <c r="AR9" s="1"/>
  <c r="AR8" s="1"/>
  <c r="AQ88"/>
  <c r="AP88"/>
  <c r="AP9" s="1"/>
  <c r="AP8" s="1"/>
  <c r="AO88"/>
  <c r="AM88"/>
  <c r="AL88"/>
  <c r="AL9" s="1"/>
  <c r="AL8" s="1"/>
  <c r="AK88"/>
  <c r="AJ88"/>
  <c r="AJ9" s="1"/>
  <c r="AJ8" s="1"/>
  <c r="AH88"/>
  <c r="AH9" s="1"/>
  <c r="AH8" s="1"/>
  <c r="AG88"/>
  <c r="AF88"/>
  <c r="AE88"/>
  <c r="AD88"/>
  <c r="AB88"/>
  <c r="AB9" s="1"/>
  <c r="AB8" s="1"/>
  <c r="AA88"/>
  <c r="AA9" s="1"/>
  <c r="AA8" s="1"/>
  <c r="Z88"/>
  <c r="Z9" s="1"/>
  <c r="Z8" s="1"/>
  <c r="Y88"/>
  <c r="Y9" s="1"/>
  <c r="Y8" s="1"/>
  <c r="W88"/>
  <c r="V88"/>
  <c r="U88"/>
  <c r="T88"/>
  <c r="S88"/>
  <c r="R88"/>
  <c r="Q88"/>
  <c r="P88"/>
  <c r="N88"/>
  <c r="M88"/>
  <c r="L88"/>
  <c r="BD86"/>
  <c r="AV86"/>
  <c r="AS86"/>
  <c r="AN86"/>
  <c r="AI86"/>
  <c r="AC86"/>
  <c r="X86"/>
  <c r="O86"/>
  <c r="J86"/>
  <c r="BD85"/>
  <c r="AV85"/>
  <c r="AS85"/>
  <c r="AN85"/>
  <c r="AI85"/>
  <c r="AC85"/>
  <c r="X85"/>
  <c r="O85"/>
  <c r="J85"/>
  <c r="BD84"/>
  <c r="AV84"/>
  <c r="AS84"/>
  <c r="AN84"/>
  <c r="AI84"/>
  <c r="AC84"/>
  <c r="X84"/>
  <c r="O84"/>
  <c r="J84"/>
  <c r="BD83"/>
  <c r="BD82" s="1"/>
  <c r="AV83"/>
  <c r="AS83"/>
  <c r="AN83"/>
  <c r="AI83"/>
  <c r="AC83"/>
  <c r="X83"/>
  <c r="O83"/>
  <c r="J83"/>
  <c r="J82" s="1"/>
  <c r="AX9"/>
  <c r="AX8" s="1"/>
  <c r="AQ9"/>
  <c r="AQ8" s="1"/>
  <c r="AO9"/>
  <c r="AO8" s="1"/>
  <c r="AM9"/>
  <c r="AM8" s="1"/>
  <c r="AK9"/>
  <c r="AK8" s="1"/>
  <c r="AG9"/>
  <c r="AG8" s="1"/>
  <c r="AF9"/>
  <c r="AF8" s="1"/>
  <c r="AE9"/>
  <c r="AE8" s="1"/>
  <c r="AD9"/>
  <c r="AD8" s="1"/>
  <c r="W9"/>
  <c r="W8" s="1"/>
  <c r="V9"/>
  <c r="V8" s="1"/>
  <c r="U9"/>
  <c r="U8" s="1"/>
  <c r="T9"/>
  <c r="T8" s="1"/>
  <c r="BD80"/>
  <c r="AV80"/>
  <c r="AS80"/>
  <c r="AN80"/>
  <c r="AI80"/>
  <c r="AC80"/>
  <c r="X80"/>
  <c r="O80"/>
  <c r="J80"/>
  <c r="BD79"/>
  <c r="AV79"/>
  <c r="AS79"/>
  <c r="AN79"/>
  <c r="AI79"/>
  <c r="AC79"/>
  <c r="X79"/>
  <c r="O79"/>
  <c r="BD78"/>
  <c r="AV78"/>
  <c r="AS78"/>
  <c r="AN78"/>
  <c r="AI78"/>
  <c r="AC78"/>
  <c r="X78"/>
  <c r="O78"/>
  <c r="J78"/>
  <c r="BD77"/>
  <c r="AV77"/>
  <c r="AS77"/>
  <c r="AN77"/>
  <c r="AI77"/>
  <c r="AC77"/>
  <c r="X77"/>
  <c r="O77"/>
  <c r="J77"/>
  <c r="BD76"/>
  <c r="AV76"/>
  <c r="AS76"/>
  <c r="AN76"/>
  <c r="AI76"/>
  <c r="AC76"/>
  <c r="X76"/>
  <c r="O76"/>
  <c r="J76"/>
  <c r="BD75"/>
  <c r="AV75"/>
  <c r="AS75"/>
  <c r="AN75"/>
  <c r="AI75"/>
  <c r="AC75"/>
  <c r="X75"/>
  <c r="O75"/>
  <c r="J75"/>
  <c r="BD74"/>
  <c r="AV74"/>
  <c r="AS74"/>
  <c r="AN74"/>
  <c r="AI74"/>
  <c r="AC74"/>
  <c r="X74"/>
  <c r="O74"/>
  <c r="J74"/>
  <c r="BD73"/>
  <c r="AV73"/>
  <c r="AS73"/>
  <c r="AN73"/>
  <c r="AI73"/>
  <c r="AC73"/>
  <c r="X73"/>
  <c r="O73"/>
  <c r="J73"/>
  <c r="BD72"/>
  <c r="AV72"/>
  <c r="AS72"/>
  <c r="AN72"/>
  <c r="AI72"/>
  <c r="AC72"/>
  <c r="X72"/>
  <c r="O72"/>
  <c r="J72"/>
  <c r="BD71"/>
  <c r="AV71"/>
  <c r="AS71"/>
  <c r="AN71"/>
  <c r="AI71"/>
  <c r="AC71"/>
  <c r="X71"/>
  <c r="O71"/>
  <c r="J71"/>
  <c r="BD70"/>
  <c r="AV70"/>
  <c r="AS70"/>
  <c r="AN70"/>
  <c r="AI70"/>
  <c r="AC70"/>
  <c r="X70"/>
  <c r="O70"/>
  <c r="J70"/>
  <c r="BD69"/>
  <c r="AV69"/>
  <c r="AS69"/>
  <c r="AN69"/>
  <c r="AI69"/>
  <c r="AC69"/>
  <c r="X69"/>
  <c r="O69"/>
  <c r="J69"/>
  <c r="BD68"/>
  <c r="AV68"/>
  <c r="AS68"/>
  <c r="AN68"/>
  <c r="AI68"/>
  <c r="AC68"/>
  <c r="X68"/>
  <c r="O68"/>
  <c r="J68"/>
  <c r="BD67"/>
  <c r="AV67"/>
  <c r="AS67"/>
  <c r="AN67"/>
  <c r="AI67"/>
  <c r="AC67"/>
  <c r="X67"/>
  <c r="O67"/>
  <c r="J67"/>
  <c r="BD66"/>
  <c r="AV66"/>
  <c r="AS66"/>
  <c r="AN66"/>
  <c r="AI66"/>
  <c r="AC66"/>
  <c r="X66"/>
  <c r="O66"/>
  <c r="J66"/>
  <c r="BD65"/>
  <c r="AV65"/>
  <c r="AS65"/>
  <c r="AN65"/>
  <c r="AI65"/>
  <c r="AC65"/>
  <c r="X65"/>
  <c r="O65"/>
  <c r="J65"/>
  <c r="BD64"/>
  <c r="AV64"/>
  <c r="AS64"/>
  <c r="AN64"/>
  <c r="AI64"/>
  <c r="AC64"/>
  <c r="X64"/>
  <c r="O64"/>
  <c r="J64"/>
  <c r="BD63"/>
  <c r="AV63"/>
  <c r="AS63"/>
  <c r="AN63"/>
  <c r="AI63"/>
  <c r="AC63"/>
  <c r="X63"/>
  <c r="O63"/>
  <c r="J63"/>
  <c r="BD62"/>
  <c r="AV62"/>
  <c r="AS62"/>
  <c r="AN62"/>
  <c r="AI62"/>
  <c r="AC62"/>
  <c r="X62"/>
  <c r="O62"/>
  <c r="J62"/>
  <c r="BD61"/>
  <c r="AV61"/>
  <c r="AS61"/>
  <c r="AN61"/>
  <c r="AI61"/>
  <c r="AC61"/>
  <c r="X61"/>
  <c r="O61"/>
  <c r="J61"/>
  <c r="BD60"/>
  <c r="AV60"/>
  <c r="AS60"/>
  <c r="AN60"/>
  <c r="AI60"/>
  <c r="AC60"/>
  <c r="X60"/>
  <c r="O60"/>
  <c r="J60"/>
  <c r="BD59"/>
  <c r="AV59"/>
  <c r="AS59"/>
  <c r="AN59"/>
  <c r="AI59"/>
  <c r="AC59"/>
  <c r="X59"/>
  <c r="O59"/>
  <c r="J59"/>
  <c r="BD58"/>
  <c r="AV58"/>
  <c r="AS58"/>
  <c r="AN58"/>
  <c r="AI58"/>
  <c r="AC58"/>
  <c r="X58"/>
  <c r="O58"/>
  <c r="J58"/>
  <c r="BD57"/>
  <c r="AV57"/>
  <c r="AS57"/>
  <c r="AN57"/>
  <c r="AI57"/>
  <c r="AC57"/>
  <c r="X57"/>
  <c r="O57"/>
  <c r="J57"/>
  <c r="BD56"/>
  <c r="AV56"/>
  <c r="AS56"/>
  <c r="AN56"/>
  <c r="AI56"/>
  <c r="AC56"/>
  <c r="X56"/>
  <c r="O56"/>
  <c r="J56"/>
  <c r="BD55"/>
  <c r="AV55"/>
  <c r="AS55"/>
  <c r="AN55"/>
  <c r="AI55"/>
  <c r="AC55"/>
  <c r="X55"/>
  <c r="O55"/>
  <c r="J55"/>
  <c r="BD54"/>
  <c r="AV54"/>
  <c r="AS54"/>
  <c r="AN54"/>
  <c r="AI54"/>
  <c r="AC54"/>
  <c r="X54"/>
  <c r="O54"/>
  <c r="J54"/>
  <c r="BD53"/>
  <c r="AV53"/>
  <c r="AS53"/>
  <c r="AN53"/>
  <c r="AI53"/>
  <c r="AC53"/>
  <c r="X53"/>
  <c r="O53"/>
  <c r="J53"/>
  <c r="BD52"/>
  <c r="AV52"/>
  <c r="AS52"/>
  <c r="AN52"/>
  <c r="AI52"/>
  <c r="AC52"/>
  <c r="X52"/>
  <c r="O52"/>
  <c r="BD51"/>
  <c r="AV51"/>
  <c r="AS51"/>
  <c r="AN51"/>
  <c r="AI51"/>
  <c r="AC51"/>
  <c r="X51"/>
  <c r="O51"/>
  <c r="J51"/>
  <c r="BD50"/>
  <c r="AV50"/>
  <c r="AS50"/>
  <c r="AN50"/>
  <c r="AI50"/>
  <c r="AC50"/>
  <c r="X50"/>
  <c r="O50"/>
  <c r="J50"/>
  <c r="BD49"/>
  <c r="AV49"/>
  <c r="AS49"/>
  <c r="AN49"/>
  <c r="AI49"/>
  <c r="AC49"/>
  <c r="X49"/>
  <c r="O49"/>
  <c r="J49"/>
  <c r="BD48"/>
  <c r="AV48"/>
  <c r="AS48"/>
  <c r="AN48"/>
  <c r="AI48"/>
  <c r="AC48"/>
  <c r="X48"/>
  <c r="O48"/>
  <c r="J48"/>
  <c r="BD47"/>
  <c r="AV47"/>
  <c r="AS47"/>
  <c r="AN47"/>
  <c r="AI47"/>
  <c r="AC47"/>
  <c r="X47"/>
  <c r="O47"/>
  <c r="J47"/>
  <c r="BD46"/>
  <c r="AV46"/>
  <c r="AS46"/>
  <c r="AN46"/>
  <c r="AI46"/>
  <c r="AC46"/>
  <c r="X46"/>
  <c r="O46"/>
  <c r="J46"/>
  <c r="BD45"/>
  <c r="AV45"/>
  <c r="AS45"/>
  <c r="AN45"/>
  <c r="AI45"/>
  <c r="AC45"/>
  <c r="X45"/>
  <c r="O45"/>
  <c r="J45"/>
  <c r="BD44"/>
  <c r="AV44"/>
  <c r="AS44"/>
  <c r="AN44"/>
  <c r="AI44"/>
  <c r="AC44"/>
  <c r="X44"/>
  <c r="O44"/>
  <c r="J44"/>
  <c r="BD43"/>
  <c r="AV43"/>
  <c r="AS43"/>
  <c r="AN43"/>
  <c r="AI43"/>
  <c r="AC43"/>
  <c r="X43"/>
  <c r="O43"/>
  <c r="J43"/>
  <c r="BD42"/>
  <c r="AV42"/>
  <c r="AS42"/>
  <c r="AN42"/>
  <c r="AI42"/>
  <c r="AC42"/>
  <c r="X42"/>
  <c r="O42"/>
  <c r="J42"/>
  <c r="BD41"/>
  <c r="AV41"/>
  <c r="AS41"/>
  <c r="AN41"/>
  <c r="AI41"/>
  <c r="AC41"/>
  <c r="X41"/>
  <c r="O41"/>
  <c r="J41"/>
  <c r="BD40"/>
  <c r="AV40"/>
  <c r="AS40"/>
  <c r="AN40"/>
  <c r="AI40"/>
  <c r="AC40"/>
  <c r="X40"/>
  <c r="O40"/>
  <c r="J40"/>
  <c r="BD38"/>
  <c r="AV38"/>
  <c r="AS38"/>
  <c r="AN38"/>
  <c r="AI38"/>
  <c r="AC38"/>
  <c r="X38"/>
  <c r="O38"/>
  <c r="J38"/>
  <c r="BD37"/>
  <c r="AV37"/>
  <c r="AS37"/>
  <c r="AN37"/>
  <c r="AI37"/>
  <c r="AC37"/>
  <c r="X37"/>
  <c r="O37"/>
  <c r="J37"/>
  <c r="BD36"/>
  <c r="AV36"/>
  <c r="AS36"/>
  <c r="AN36"/>
  <c r="AI36"/>
  <c r="AC36"/>
  <c r="X36"/>
  <c r="O36"/>
  <c r="J36"/>
  <c r="BD35"/>
  <c r="AV35"/>
  <c r="AS35"/>
  <c r="AN35"/>
  <c r="AI35"/>
  <c r="AC35"/>
  <c r="X35"/>
  <c r="O35"/>
  <c r="J35"/>
  <c r="BD34"/>
  <c r="AV34"/>
  <c r="AS34"/>
  <c r="AN34"/>
  <c r="AI34"/>
  <c r="AC34"/>
  <c r="X34"/>
  <c r="O34"/>
  <c r="J34"/>
  <c r="BD33"/>
  <c r="AV33"/>
  <c r="AS33"/>
  <c r="AN33"/>
  <c r="AI33"/>
  <c r="AC33"/>
  <c r="X33"/>
  <c r="O33"/>
  <c r="J33"/>
  <c r="BD32"/>
  <c r="AV32"/>
  <c r="AS32"/>
  <c r="AN32"/>
  <c r="AI32"/>
  <c r="AC32"/>
  <c r="X32"/>
  <c r="O32"/>
  <c r="J32"/>
  <c r="BD31"/>
  <c r="AV31"/>
  <c r="AS31"/>
  <c r="AN31"/>
  <c r="AI31"/>
  <c r="AC31"/>
  <c r="X31"/>
  <c r="O31"/>
  <c r="J31"/>
  <c r="BD30"/>
  <c r="AV30"/>
  <c r="AS30"/>
  <c r="AN30"/>
  <c r="AI30"/>
  <c r="AC30"/>
  <c r="X30"/>
  <c r="O30"/>
  <c r="J30"/>
  <c r="BD29"/>
  <c r="AV29"/>
  <c r="AS29"/>
  <c r="AN29"/>
  <c r="AI29"/>
  <c r="AC29"/>
  <c r="X29"/>
  <c r="O29"/>
  <c r="J29"/>
  <c r="BD28"/>
  <c r="AV28"/>
  <c r="AS28"/>
  <c r="AN28"/>
  <c r="AI28"/>
  <c r="AC28"/>
  <c r="X28"/>
  <c r="O28"/>
  <c r="J28"/>
  <c r="BD27"/>
  <c r="AV27"/>
  <c r="AS27"/>
  <c r="AN27"/>
  <c r="AI27"/>
  <c r="AC27"/>
  <c r="X27"/>
  <c r="O27"/>
  <c r="J27"/>
  <c r="BD26"/>
  <c r="AV26"/>
  <c r="AS26"/>
  <c r="AN26"/>
  <c r="AI26"/>
  <c r="AC26"/>
  <c r="X26"/>
  <c r="O26"/>
  <c r="J26"/>
  <c r="BD25"/>
  <c r="AV25"/>
  <c r="AS25"/>
  <c r="AN25"/>
  <c r="AI25"/>
  <c r="AC25"/>
  <c r="X25"/>
  <c r="O25"/>
  <c r="J25"/>
  <c r="BD24"/>
  <c r="AV24"/>
  <c r="AS24"/>
  <c r="AN24"/>
  <c r="AI24"/>
  <c r="AC24"/>
  <c r="X24"/>
  <c r="O24"/>
  <c r="J24"/>
  <c r="BD23"/>
  <c r="AV23"/>
  <c r="AS23"/>
  <c r="AN23"/>
  <c r="AI23"/>
  <c r="AC23"/>
  <c r="X23"/>
  <c r="O23"/>
  <c r="J23"/>
  <c r="BD22"/>
  <c r="AV22"/>
  <c r="AS22"/>
  <c r="AN22"/>
  <c r="AI22"/>
  <c r="AC22"/>
  <c r="X22"/>
  <c r="O22"/>
  <c r="J22"/>
  <c r="BD21"/>
  <c r="AV21"/>
  <c r="AS21"/>
  <c r="AN21"/>
  <c r="AI21"/>
  <c r="AC21"/>
  <c r="X21"/>
  <c r="O21"/>
  <c r="J21"/>
  <c r="BD20"/>
  <c r="AV20"/>
  <c r="AS20"/>
  <c r="AN20"/>
  <c r="AI20"/>
  <c r="AC20"/>
  <c r="X20"/>
  <c r="O20"/>
  <c r="J20"/>
  <c r="BD19"/>
  <c r="AV19"/>
  <c r="AS19"/>
  <c r="AN19"/>
  <c r="AI19"/>
  <c r="AC19"/>
  <c r="X19"/>
  <c r="O19"/>
  <c r="J19"/>
  <c r="BD18"/>
  <c r="AV18"/>
  <c r="AS18"/>
  <c r="AN18"/>
  <c r="AI18"/>
  <c r="AC18"/>
  <c r="X18"/>
  <c r="O18"/>
  <c r="J18"/>
  <c r="BD17"/>
  <c r="AV17"/>
  <c r="AS17"/>
  <c r="AN17"/>
  <c r="AI17"/>
  <c r="AC17"/>
  <c r="X17"/>
  <c r="O17"/>
  <c r="J17"/>
  <c r="BD16"/>
  <c r="AV16"/>
  <c r="AS16"/>
  <c r="AN16"/>
  <c r="AI16"/>
  <c r="AC16"/>
  <c r="X16"/>
  <c r="O16"/>
  <c r="J16"/>
  <c r="BD15"/>
  <c r="AV15"/>
  <c r="AS15"/>
  <c r="AN15"/>
  <c r="AI15"/>
  <c r="AC15"/>
  <c r="X15"/>
  <c r="O15"/>
  <c r="J15"/>
  <c r="BD14"/>
  <c r="AV14"/>
  <c r="AS14"/>
  <c r="AN14"/>
  <c r="AI14"/>
  <c r="AC14"/>
  <c r="X14"/>
  <c r="O14"/>
  <c r="J14"/>
  <c r="BD13"/>
  <c r="AV13"/>
  <c r="AS13"/>
  <c r="AN13"/>
  <c r="AI13"/>
  <c r="AC13"/>
  <c r="X13"/>
  <c r="O13"/>
  <c r="J13"/>
  <c r="BD12"/>
  <c r="AV12"/>
  <c r="AS12"/>
  <c r="AN12"/>
  <c r="AI12"/>
  <c r="AC12"/>
  <c r="X12"/>
  <c r="O12"/>
  <c r="J12"/>
  <c r="BD11"/>
  <c r="AV11"/>
  <c r="AS11"/>
  <c r="AN11"/>
  <c r="AI11"/>
  <c r="AC11"/>
  <c r="X11"/>
  <c r="O11"/>
  <c r="J11"/>
  <c r="BI10"/>
  <c r="S10"/>
  <c r="R10"/>
  <c r="Q10"/>
  <c r="P10"/>
  <c r="N10"/>
  <c r="M10"/>
  <c r="L10"/>
  <c r="AI39" l="1"/>
  <c r="AI82"/>
  <c r="AI102"/>
  <c r="J39"/>
  <c r="BD39"/>
  <c r="O39"/>
  <c r="X39"/>
  <c r="AS39"/>
  <c r="AN39"/>
  <c r="AC39"/>
  <c r="AV39"/>
  <c r="O82"/>
  <c r="AN82"/>
  <c r="X82"/>
  <c r="AS82"/>
  <c r="N9"/>
  <c r="N8" s="1"/>
  <c r="AC82"/>
  <c r="AV82"/>
  <c r="S9"/>
  <c r="S8" s="1"/>
  <c r="M9"/>
  <c r="M8" s="1"/>
  <c r="R9"/>
  <c r="R8" s="1"/>
  <c r="AC102"/>
  <c r="AV102"/>
  <c r="O105"/>
  <c r="AN105"/>
  <c r="P9"/>
  <c r="P8" s="1"/>
  <c r="L9"/>
  <c r="L8" s="1"/>
  <c r="Q9"/>
  <c r="Q8" s="1"/>
  <c r="AC96"/>
  <c r="AV96"/>
  <c r="X102"/>
  <c r="AS102"/>
  <c r="AI105"/>
  <c r="BD105"/>
  <c r="BD96"/>
  <c r="O96"/>
  <c r="AN96"/>
  <c r="X105"/>
  <c r="AS105"/>
  <c r="AI96"/>
  <c r="X96"/>
  <c r="AS96"/>
  <c r="O102"/>
  <c r="AN102"/>
  <c r="AC105"/>
  <c r="AV105"/>
  <c r="BF43"/>
  <c r="BD10"/>
  <c r="AI10"/>
  <c r="AN10"/>
  <c r="X10"/>
  <c r="AS10"/>
  <c r="BF12"/>
  <c r="BF19"/>
  <c r="BF23"/>
  <c r="BF27"/>
  <c r="BF31"/>
  <c r="BF35"/>
  <c r="BF40"/>
  <c r="BF44"/>
  <c r="BF52"/>
  <c r="BF56"/>
  <c r="AZ57"/>
  <c r="BF59"/>
  <c r="BF63"/>
  <c r="BF67"/>
  <c r="BF71"/>
  <c r="AZ73"/>
  <c r="BF75"/>
  <c r="BF85"/>
  <c r="BF92"/>
  <c r="BF99"/>
  <c r="AC10"/>
  <c r="AV10"/>
  <c r="AY23"/>
  <c r="BF13"/>
  <c r="BF16"/>
  <c r="BF20"/>
  <c r="BF60"/>
  <c r="BF64"/>
  <c r="AY15"/>
  <c r="BF29"/>
  <c r="BF33"/>
  <c r="BF61"/>
  <c r="BF65"/>
  <c r="BF69"/>
  <c r="BF80"/>
  <c r="BF90"/>
  <c r="BF97"/>
  <c r="BF100"/>
  <c r="BF104"/>
  <c r="BF108"/>
  <c r="BF24"/>
  <c r="BF28"/>
  <c r="BF32"/>
  <c r="BF36"/>
  <c r="BF41"/>
  <c r="BF45"/>
  <c r="BF48"/>
  <c r="BF53"/>
  <c r="BF68"/>
  <c r="BF72"/>
  <c r="BF76"/>
  <c r="BF83"/>
  <c r="BF89"/>
  <c r="BF95"/>
  <c r="BF103"/>
  <c r="BF107"/>
  <c r="BF14"/>
  <c r="BF17"/>
  <c r="BF21"/>
  <c r="BF25"/>
  <c r="BF37"/>
  <c r="BF42"/>
  <c r="BF46"/>
  <c r="BF49"/>
  <c r="BF51"/>
  <c r="BF54"/>
  <c r="BF57"/>
  <c r="BF73"/>
  <c r="BF77"/>
  <c r="BF86"/>
  <c r="BF93"/>
  <c r="BF11"/>
  <c r="BF15"/>
  <c r="BF18"/>
  <c r="BF22"/>
  <c r="AZ24"/>
  <c r="BF26"/>
  <c r="BF30"/>
  <c r="BF34"/>
  <c r="BF38"/>
  <c r="BF47"/>
  <c r="BF50"/>
  <c r="BF55"/>
  <c r="BF58"/>
  <c r="BF62"/>
  <c r="BF66"/>
  <c r="BF70"/>
  <c r="AZ70"/>
  <c r="BF74"/>
  <c r="BF78"/>
  <c r="BF84"/>
  <c r="BF91"/>
  <c r="BF94"/>
  <c r="AY97"/>
  <c r="BF98"/>
  <c r="BF101"/>
  <c r="BF106"/>
  <c r="BF110"/>
  <c r="BD88"/>
  <c r="J102"/>
  <c r="AZ14"/>
  <c r="AZ23"/>
  <c r="AZ26"/>
  <c r="AZ30"/>
  <c r="AY42"/>
  <c r="AZ47"/>
  <c r="AZ72"/>
  <c r="AZ99"/>
  <c r="AY25"/>
  <c r="AZ49"/>
  <c r="AZ63"/>
  <c r="AZ67"/>
  <c r="AZ71"/>
  <c r="AZ93"/>
  <c r="AZ95"/>
  <c r="AY16"/>
  <c r="AZ29"/>
  <c r="AY30"/>
  <c r="AY32"/>
  <c r="AZ33"/>
  <c r="AY57"/>
  <c r="AY58"/>
  <c r="AY66"/>
  <c r="AY67"/>
  <c r="AY69"/>
  <c r="AY70"/>
  <c r="AY73"/>
  <c r="AY74"/>
  <c r="AY78"/>
  <c r="AY79"/>
  <c r="AZ101"/>
  <c r="J105"/>
  <c r="J109"/>
  <c r="AY110"/>
  <c r="AY109" s="1"/>
  <c r="AN88"/>
  <c r="AZ11"/>
  <c r="AZ15"/>
  <c r="AY11"/>
  <c r="AZ12"/>
  <c r="AY13"/>
  <c r="AZ16"/>
  <c r="AY19"/>
  <c r="AZ20"/>
  <c r="AY21"/>
  <c r="AY26"/>
  <c r="AZ27"/>
  <c r="AY28"/>
  <c r="AY41"/>
  <c r="AZ42"/>
  <c r="AY44"/>
  <c r="AY47"/>
  <c r="AY49"/>
  <c r="AY50"/>
  <c r="AY52"/>
  <c r="AY54"/>
  <c r="AY55"/>
  <c r="AY59"/>
  <c r="AY60"/>
  <c r="AY61"/>
  <c r="AY64"/>
  <c r="AY65"/>
  <c r="AY75"/>
  <c r="AY76"/>
  <c r="AZ91"/>
  <c r="AZ92"/>
  <c r="AY94"/>
  <c r="AZ97"/>
  <c r="AZ98"/>
  <c r="AY103"/>
  <c r="AY104"/>
  <c r="AZ107"/>
  <c r="AZ108"/>
  <c r="AZ110"/>
  <c r="AZ109" s="1"/>
  <c r="AZ17"/>
  <c r="AY35"/>
  <c r="AZ36"/>
  <c r="AY37"/>
  <c r="AZ41"/>
  <c r="AY43"/>
  <c r="AZ44"/>
  <c r="AZ51"/>
  <c r="AZ52"/>
  <c r="AZ55"/>
  <c r="AZ56"/>
  <c r="AZ60"/>
  <c r="AZ76"/>
  <c r="AZ78"/>
  <c r="AZ80"/>
  <c r="AZ84"/>
  <c r="AZ85"/>
  <c r="AZ90"/>
  <c r="AV88"/>
  <c r="AY93"/>
  <c r="AY100"/>
  <c r="AY101"/>
  <c r="AZ103"/>
  <c r="AY108"/>
  <c r="AY12"/>
  <c r="O10"/>
  <c r="AZ13"/>
  <c r="AY17"/>
  <c r="AZ18"/>
  <c r="AZ21"/>
  <c r="AY22"/>
  <c r="AY31"/>
  <c r="AZ32"/>
  <c r="AZ61"/>
  <c r="AZ75"/>
  <c r="AS88"/>
  <c r="AY95"/>
  <c r="AY98"/>
  <c r="AY99"/>
  <c r="AY14"/>
  <c r="AY18"/>
  <c r="AZ19"/>
  <c r="AY20"/>
  <c r="AZ22"/>
  <c r="AY24"/>
  <c r="AY27"/>
  <c r="AZ28"/>
  <c r="AY34"/>
  <c r="AZ35"/>
  <c r="AY36"/>
  <c r="AZ38"/>
  <c r="AY40"/>
  <c r="AY45"/>
  <c r="AY46"/>
  <c r="AZ50"/>
  <c r="AY51"/>
  <c r="AY53"/>
  <c r="AY56"/>
  <c r="AZ58"/>
  <c r="AY62"/>
  <c r="AY63"/>
  <c r="AZ66"/>
  <c r="AZ69"/>
  <c r="AY77"/>
  <c r="AZ79"/>
  <c r="AZ83"/>
  <c r="AY85"/>
  <c r="AY86"/>
  <c r="O88"/>
  <c r="AY92"/>
  <c r="AZ94"/>
  <c r="AZ104"/>
  <c r="AZ25"/>
  <c r="AY29"/>
  <c r="AZ31"/>
  <c r="AY33"/>
  <c r="AZ34"/>
  <c r="AZ37"/>
  <c r="AY38"/>
  <c r="AZ43"/>
  <c r="AZ45"/>
  <c r="AZ46"/>
  <c r="AY48"/>
  <c r="AZ53"/>
  <c r="AZ54"/>
  <c r="AZ59"/>
  <c r="AZ62"/>
  <c r="AZ64"/>
  <c r="AZ65"/>
  <c r="AY68"/>
  <c r="AY71"/>
  <c r="AY72"/>
  <c r="AZ74"/>
  <c r="AZ77"/>
  <c r="AY80"/>
  <c r="AY83"/>
  <c r="AY84"/>
  <c r="AZ86"/>
  <c r="AY90"/>
  <c r="AY91"/>
  <c r="AZ100"/>
  <c r="AY107"/>
  <c r="AZ40"/>
  <c r="AZ48"/>
  <c r="AZ68"/>
  <c r="J10"/>
  <c r="AY89"/>
  <c r="X88"/>
  <c r="AZ89"/>
  <c r="AC88"/>
  <c r="J96"/>
  <c r="J88"/>
  <c r="AI88"/>
  <c r="AY106"/>
  <c r="AZ106"/>
  <c r="AZ39" l="1"/>
  <c r="BF39"/>
  <c r="AY39"/>
  <c r="AZ82"/>
  <c r="AY82"/>
  <c r="BF82"/>
  <c r="AI9"/>
  <c r="AI8" s="1"/>
  <c r="J9"/>
  <c r="J8" s="1"/>
  <c r="AS9"/>
  <c r="AS8" s="1"/>
  <c r="BD9"/>
  <c r="BD8" s="1"/>
  <c r="O9"/>
  <c r="O8" s="1"/>
  <c r="AV9"/>
  <c r="AV8" s="1"/>
  <c r="X9"/>
  <c r="X8" s="1"/>
  <c r="AC9"/>
  <c r="AC8" s="1"/>
  <c r="AN9"/>
  <c r="AN8" s="1"/>
  <c r="AY102"/>
  <c r="AZ96"/>
  <c r="BF109"/>
  <c r="BF96"/>
  <c r="AZ105"/>
  <c r="AY96"/>
  <c r="AY105"/>
  <c r="AZ102"/>
  <c r="BF105"/>
  <c r="BF102"/>
  <c r="BF10"/>
  <c r="AY10"/>
  <c r="AZ10"/>
  <c r="BF88"/>
  <c r="AZ88"/>
  <c r="AY88"/>
  <c r="BF9" l="1"/>
  <c r="BF8" s="1"/>
  <c r="AZ9"/>
  <c r="AZ8" s="1"/>
  <c r="AY9"/>
  <c r="AY8" s="1"/>
  <c r="BI8" l="1"/>
</calcChain>
</file>

<file path=xl/sharedStrings.xml><?xml version="1.0" encoding="utf-8"?>
<sst xmlns="http://schemas.openxmlformats.org/spreadsheetml/2006/main" count="842" uniqueCount="433">
  <si>
    <t>Ghi chú</t>
  </si>
  <si>
    <t>A</t>
  </si>
  <si>
    <t>B</t>
  </si>
  <si>
    <t>I</t>
  </si>
  <si>
    <t>II</t>
  </si>
  <si>
    <t>400 đường đi Quảng Lưu GDD 1</t>
  </si>
  <si>
    <t>ĐVT: Triệu đồng</t>
  </si>
  <si>
    <t>Số TT</t>
  </si>
  <si>
    <t>Danh mục dự án</t>
  </si>
  <si>
    <t>Lĩnh vực</t>
  </si>
  <si>
    <t>Mã dự án</t>
  </si>
  <si>
    <t>Chủ đầu tư</t>
  </si>
  <si>
    <t xml:space="preserve"> Quyết định chủ trương đầu tư/ Quyết định đầu tư</t>
  </si>
  <si>
    <t>Địa điểm xây dựng</t>
  </si>
  <si>
    <t>Đề xuất Thời gian thực hiện điều chỉnh</t>
  </si>
  <si>
    <t>Tổng mức đầu tư</t>
  </si>
  <si>
    <t>Luỹ kế bố trí đến 2020</t>
  </si>
  <si>
    <t>Bố trí vốn năm 2021</t>
  </si>
  <si>
    <t>Bố trí vốn năm 2022</t>
  </si>
  <si>
    <t>Theo số liệu phân bổ 2022</t>
  </si>
  <si>
    <t>Số giải ngân 2022</t>
  </si>
  <si>
    <t xml:space="preserve">Theo từng nguồn </t>
  </si>
  <si>
    <t>Bố trí vốn  2023</t>
  </si>
  <si>
    <t>Theo số liệu phân bổ 2023</t>
  </si>
  <si>
    <t>Giải ngân 2023</t>
  </si>
  <si>
    <t>Số liệu giải ngân 2023</t>
  </si>
  <si>
    <t>NS Huyện bố trí vốn  2024</t>
  </si>
  <si>
    <t>Phân theo nguồn 2024</t>
  </si>
  <si>
    <t>NS Huyện Giải ngân 2024</t>
  </si>
  <si>
    <t>Giải ngân theo nguồn 2024</t>
  </si>
  <si>
    <t>Lũy kế bố trí vốn đên 30/7/2024 (NSH)</t>
  </si>
  <si>
    <t>Lũy kế  giải ngân vốn đên 30/7/2024</t>
  </si>
  <si>
    <t>Xã bố trí 2023</t>
  </si>
  <si>
    <t>Xã bố trí 2022</t>
  </si>
  <si>
    <t>Xã bố trí 2021</t>
  </si>
  <si>
    <t>Lũy kế bố trí vốn  đến ngày 30/6/2024
(NSX)</t>
  </si>
  <si>
    <t>Kế hoạch năm 2024</t>
  </si>
  <si>
    <t>Ghi chú
(Tình hình thực hiện)</t>
  </si>
  <si>
    <t>Đã hoàn thành</t>
  </si>
  <si>
    <t>Tổng cộng</t>
  </si>
  <si>
    <t>Trong đó</t>
  </si>
  <si>
    <t xml:space="preserve"> Giải ngân</t>
  </si>
  <si>
    <t xml:space="preserve">Tỉnh </t>
  </si>
  <si>
    <t>xã</t>
  </si>
  <si>
    <t>Tổng</t>
  </si>
  <si>
    <t>Huyện</t>
  </si>
  <si>
    <t>TW</t>
  </si>
  <si>
    <t>TT</t>
  </si>
  <si>
    <t>Tiền đất</t>
  </si>
  <si>
    <t>MT</t>
  </si>
  <si>
    <t>VT</t>
  </si>
  <si>
    <t>KH22</t>
  </si>
  <si>
    <t>Kéo dài</t>
  </si>
  <si>
    <t>Đất</t>
  </si>
  <si>
    <t>Xây dựng bếp ăn và một số hạng mục tại Trung tâm giáo dục trẻ khuyết tật huyện Quảng Trạch</t>
  </si>
  <si>
    <t>GD</t>
  </si>
  <si>
    <t>BQL Dự án ODA</t>
  </si>
  <si>
    <t>Số 28/NQ-HĐND ngày  20/4/2021 của HĐND huyện; 168/QĐ-UBND ngày 21/01/2022 của UBND huyện</t>
  </si>
  <si>
    <t>Quảng Xuân</t>
  </si>
  <si>
    <t>2021-2023</t>
  </si>
  <si>
    <t>Đã bàn giao đưa vào sử dụng</t>
  </si>
  <si>
    <t>Nhà lớp học 2 tầng 4 phòng, nhà bếp ăn  bán trú, nhà vệ sinh giáo viên Trường MN  Khu vực thôn 3, xã Quảng Thạch</t>
  </si>
  <si>
    <t>UBND xã Quảng Thạch</t>
  </si>
  <si>
    <t>Số 20/NQ-HĐND ngày   20/4/2021 của HĐND huyện; 2697/QĐ-UBND ngày 28/10/2021 của UBND huyện</t>
  </si>
  <si>
    <t>Quảng Thạch</t>
  </si>
  <si>
    <t>Đang hoàn thiện</t>
  </si>
  <si>
    <t>Nhà hiệu bộ, nhà vệ sinh, nhà bảo vệ Trường Tiểu học Quảng Thạch</t>
  </si>
  <si>
    <t>NQ 110/NQ-HĐND ngày 28/12/2021 của HĐND huyện; 209/QĐ-UBND ngày 28/01/2022 của UBND huyện</t>
  </si>
  <si>
    <t>2022-2024</t>
  </si>
  <si>
    <t>Đang quyết toán</t>
  </si>
  <si>
    <t>Nhà hiệu bộ, nhà trực bảo vệ khu vực trung tâm - Trường Mầm non Quảng Thạch</t>
  </si>
  <si>
    <t>NQ 110/NQ-HĐND ngày 28/12/2021 của HĐND huyện25/09/2023; 325/QĐ-UBND ngày 01/3/2022 của UBND huyện</t>
  </si>
  <si>
    <t>Xây dựng công trình 6 phòng học chức năng 2 tầng Trường THCS Quảng Thanh</t>
  </si>
  <si>
    <t>UBND xã Quảng Thanh</t>
  </si>
  <si>
    <t xml:space="preserve">NQ 110/NQ-HĐND ngày 28/12/2021 của HĐND huyện; 325/QĐ-UBND ngày 01/3/2022 của UBND huyện </t>
  </si>
  <si>
    <t xml:space="preserve"> Quảng
 Thanh</t>
  </si>
  <si>
    <t>Đang thi công hoàn thiện; TCQG2023</t>
  </si>
  <si>
    <t>Cảnh Hóa</t>
  </si>
  <si>
    <t>Xây dựng Nhà lớp học 2 tầng 8 phòng và cải tạo nhà hiệu bộ Trường Tiểu học Quảng Phương B</t>
  </si>
  <si>
    <t>UBND xã Quảng Phương</t>
  </si>
  <si>
    <t>2116/QĐ-UBND ngày 03/11/2022 của UBND huyện; 2116/QĐ-UBND ngày 03/11/2022 của UBND huyện</t>
  </si>
  <si>
    <t xml:space="preserve"> Quảng
 Phương</t>
  </si>
  <si>
    <t>2022-2026</t>
  </si>
  <si>
    <t>Đang thi công, đạt khoảng 60% khối lượng</t>
  </si>
  <si>
    <t>Xây dựng 3 tầng 9 phòng học chức năng Trường THCS xã Quảng Xuân</t>
  </si>
  <si>
    <t>UBND xã Quảng Xuân</t>
  </si>
  <si>
    <t>2537/QĐ-UBND ngày 19/12/2022 của UBND huyện</t>
  </si>
  <si>
    <t xml:space="preserve"> Quảng Xuân</t>
  </si>
  <si>
    <t>Đang thi công, đạt khoảng 30% khối lượng</t>
  </si>
  <si>
    <t>Xây dựng nhà vệ sinh học sinh, nâng cấp hàng rào và hoàn thiện sân thể dục Trường THCS xã Quảng Xuân</t>
  </si>
  <si>
    <t>2285/QĐ-UBND ngày 25/11/2022 của UBND huyện</t>
  </si>
  <si>
    <t>Đang thi công, đạt khoảng 50% khối lượng</t>
  </si>
  <si>
    <t>Xây dựng nhà 2 tầng 8 phòng học bộ môn Trường THCS Quảng Đông</t>
  </si>
  <si>
    <t>UBND xã Quảng Đông</t>
  </si>
  <si>
    <t>1885/QĐ-UBND ngày 30/9/2022 của UBND huyện</t>
  </si>
  <si>
    <t>Quảng Đông</t>
  </si>
  <si>
    <t>Đang thi công; khối lượng đạt khoảng 90%</t>
  </si>
  <si>
    <t>Xây dựng nhà lớp học, bếp ăn và khuôn viên điểm Trường Mầm non Phú Xuân, xã Quảng Phú</t>
  </si>
  <si>
    <t>UBND xã Quảng Phú</t>
  </si>
  <si>
    <t>2120/QĐ-UBND ngày 04/11/2022 của UBND huyện</t>
  </si>
  <si>
    <t>Quảng Phú</t>
  </si>
  <si>
    <t>Nhà hiệu bộ và các phòng chức năng Trường Tiểu học số 1 Quảng Phú</t>
  </si>
  <si>
    <t>2180/QĐ-UBND ngày 09/11/2022 của UBND huyện</t>
  </si>
  <si>
    <t>Đang thi công khoảng 50% khối lượng; hiện không có nhà hiệu bộ</t>
  </si>
  <si>
    <t>Xây dựng nhà lớp học, khối phòng hỗ trợ học tập 10 phòng 2 tầng và hệ thống PCCC Trường Tiểu học xã Quảng Kim</t>
  </si>
  <si>
    <t>UBND xã Quảng Kim</t>
  </si>
  <si>
    <t>2264/QĐ-UBND ngày 23/11/2022 của UBND huyện</t>
  </si>
  <si>
    <t>Quảng Kim</t>
  </si>
  <si>
    <t>2022-2027</t>
  </si>
  <si>
    <t>Đang thi công khoảng 30% khối lượng, tạm dùng thi công,</t>
  </si>
  <si>
    <t>Nhà lớp học 4 phòng 2 tầng khu vực Thanh Xuân-Trường MN Quảng Hợp</t>
  </si>
  <si>
    <t>UBND xã Quảng Hợp</t>
  </si>
  <si>
    <t>2405/QĐ-UBND ngày 12/12/2022 của UBND huyện</t>
  </si>
  <si>
    <t>Quảng Hợp</t>
  </si>
  <si>
    <t>Đang thi công 30% khối lượng, phục vụ học sinh giáo dân</t>
  </si>
  <si>
    <t>UBND xã Quảng Tùng</t>
  </si>
  <si>
    <t>2299/QĐ-UBND ngày 29/11/2022 của UBND huyện</t>
  </si>
  <si>
    <t xml:space="preserve"> Quảng Tùng</t>
  </si>
  <si>
    <t>Đang thi công 70% khối lượng, công trình củ có nguy cơ sập</t>
  </si>
  <si>
    <t>Xây dựng nhà lớp học 2 tầng Trường Tiểu học Cảnh Dương</t>
  </si>
  <si>
    <t>UBND xã Cảnh Dương</t>
  </si>
  <si>
    <t>2718/QĐ-UBND ngày  30/12/2022 của UBND huyện</t>
  </si>
  <si>
    <t>Cảnh Dương</t>
  </si>
  <si>
    <t>Đang thi công, đạt khoảng 50% khối lượng; xây dựng trường chuẩn, thiếu phòng học</t>
  </si>
  <si>
    <t>Nhà lớp học và  phòng chức năng Trường Tiểu học khu vực lẽ Hà Tiến, xã Quảng Tiến</t>
  </si>
  <si>
    <t>UBND xã Quảng Tiến</t>
  </si>
  <si>
    <t>2305/QĐ-UBND ngày 29/11/2022 của UBND huyện</t>
  </si>
  <si>
    <t>Quảng Tiến</t>
  </si>
  <si>
    <t>Đang thi công, đạt khoảng 85% khối lượng</t>
  </si>
  <si>
    <t>Nhà lớp học 2 tầng 4 phòng, nhà bếp ăn  bán trú Trường MN  cụm Thôn 4, xã Quảng Thạch</t>
  </si>
  <si>
    <t>1448/QĐ-UBND ngày 26/7/2022 của UBND huyện</t>
  </si>
  <si>
    <t>Đang thi công; khối lượng đạt khoảng 95%</t>
  </si>
  <si>
    <t>Nhà hiệu bộ 2 tầng 6 phòng Trường THCS Quảng Thanh</t>
  </si>
  <si>
    <t>738/QĐ-UBND ngày 22/4/2022 của UBND huyện</t>
  </si>
  <si>
    <t>Đang thi công, đạt khoảng 90% khối lượng; TCQG 2023</t>
  </si>
  <si>
    <t>Xây dựng dãy nhà 2 tầng Trường Mầm non Quảng Thanh</t>
  </si>
  <si>
    <t>2279/QĐ-UBND ngày 25/11/2022 của UBND huyện</t>
  </si>
  <si>
    <t>Đang thi công, đạt khoảng 70% khối lượng; TCQG 2023</t>
  </si>
  <si>
    <t>Hạ tầng phòng cháy chữa cháy tại 06 trường học trên địa bàn huyện Quảng Trạch</t>
  </si>
  <si>
    <t>Ban QL Các CTCC</t>
  </si>
  <si>
    <t>2362/QĐ-UBND ngày 02/12/2022 của UBND huyện</t>
  </si>
  <si>
    <t>Quảng Trạch</t>
  </si>
  <si>
    <t>Đang thi công đạt khoảng 80% khối lượng</t>
  </si>
  <si>
    <t>Nhà lớp học 2 tầng 6 phòng Trường Mầm non Cảnh Hoá</t>
  </si>
  <si>
    <t>UBND
 xã Cảnh Hoá</t>
  </si>
  <si>
    <t xml:space="preserve">Số 11/NQ-HĐND ngày 15/8/2022 của HĐND huyện; 1021/QĐ ngày 09/6/2023 của UBND huyện </t>
  </si>
  <si>
    <t>Đợi mặt bằng để thi công; đề nghị NST hổ trợ thêm</t>
  </si>
  <si>
    <t>Kè bảo vệ trường và các hạng mục phụ trợ Trường Mầm non Trung tâm xã Cảnh Hoá</t>
  </si>
  <si>
    <t xml:space="preserve">Số 11/NQ-HĐND ngày 15/8/2022 của HĐND huyện; 1071/QĐ-16/6/2023 của UBND huyện </t>
  </si>
  <si>
    <t>Đang thi công, đạt khoảng 90% khối lượng</t>
  </si>
  <si>
    <t>Nhà lớp học 2 tầng 6 phòng Trường Tiểu học xã Cảnh Hoá</t>
  </si>
  <si>
    <t xml:space="preserve">Số 11/NQ-HĐND ngày 15/8/2022 của HĐND huyện; 2435/QĐ ngày 13/12/2022 của UBND huyện </t>
  </si>
  <si>
    <t>Đang thi công, đạt khoảng 70% khối lượng</t>
  </si>
  <si>
    <t>Xây dựng nhà lớp học 4 phòng 2 tầng và cải tạo các phòng chức năng, hạng mục phụ trợ Trường Mầm non trung tâm xã Quảng Tiến</t>
  </si>
  <si>
    <t xml:space="preserve">Số 15/NQ-HĐND ngày 25/10/2022 của HĐND huyện; 745/QĐ-UBND ngày 11/5/2023 của UBND huyện </t>
  </si>
  <si>
    <t>2023-2025</t>
  </si>
  <si>
    <t>Đang thi công; khối lượng đạt khoảng 50%</t>
  </si>
  <si>
    <t>Xây dựng  nhà lớp học 4 phòng 2 tầng Trường mầm non Quảng Tiến, khu vực Thôn Hà Tiến</t>
  </si>
  <si>
    <t>Số 15/NQ-HĐND ngày 25/10/2022 của HĐND huyện; 964/QĐ-UBND ngày 05/6/2023 của UBND huyện</t>
  </si>
  <si>
    <t>Xây dựng bếp ăn bán trú, nhà vệ sinh giáo viên, sân trường của 2 điểm trường Văn Hà và Hà Tiến, Trường Mầm non Quảng Tiến</t>
  </si>
  <si>
    <t xml:space="preserve">Số 15/NQ-HĐND ngày 25/10/2022 của HĐND huyện; 995/QĐ-UBND ngày 07/6/2023 của UBND huyện  </t>
  </si>
  <si>
    <t>Xây dựng các hạng mục phụ trợ Trường Tiểu học Quảng Tiến tại khu vực trung tâm và khu vực lẻ</t>
  </si>
  <si>
    <t xml:space="preserve">Số 15/NQ-HĐND ngày 25/10/2022 của HĐND huyện; 817/QĐ-UBND ngày 22/5/2023 của UBND huyện </t>
  </si>
  <si>
    <t>Đang thi công, đạt khoảng 20% khối lượng</t>
  </si>
  <si>
    <t>Xây dựng nhà lớp học bộ môn 2 tầng 8 phòng và các hạng mục phụ trợ Trường THCS Quảng Tiến</t>
  </si>
  <si>
    <t xml:space="preserve">Số 15/NQ-HĐND ngày 25/10/2022 của HĐND huyện; 686/QĐ-UBND ngày 27/4/2023 của UBND huyện </t>
  </si>
  <si>
    <t>Đang thi công; khối lượng đạt khoảng 60%</t>
  </si>
  <si>
    <t>Xây dựng các tuyến đường kết nối từ trục N1 đến Trung tâm dạy nghề huyện Quảng Trạch</t>
  </si>
  <si>
    <t>GT</t>
  </si>
  <si>
    <t xml:space="preserve">UBND huyện Quảng Trạch </t>
  </si>
  <si>
    <t>Số 47/NQ-HĐND ngày 20/11/2020 của HĐND huyện; 296/QĐ-UBND ngày 08/02/2021</t>
  </si>
  <si>
    <t>Quảng Phương</t>
  </si>
  <si>
    <t>2020-2022</t>
  </si>
  <si>
    <t>Đã nghiệm thu hoàn thành đưa vào sử dụng. Đang trình quyết toán công trình</t>
  </si>
  <si>
    <t>Khắc phục khẩn cấp tuyến đường phục vụ di dân, tái định cư phía Tây Hồ Bàu Sen</t>
  </si>
  <si>
    <t>Số 50/NQ-HĐND ngày 20/11/2020 của HĐND huyện; 219/QĐ-UBND ngày 29/01/2021 của UBND huyện</t>
  </si>
  <si>
    <t>Nâng cấp và mở rộng Trục đường N1, D1 đoạn nối từ trục D1 đến trục D3 (Giai đoạn 2)</t>
  </si>
  <si>
    <t>Số 45/NQ-HĐND ngày 20/11/2020 của HĐND huyện; 1810/QĐ-UBND ngày 26/7/2021 của UBND huyện</t>
  </si>
  <si>
    <t>2021-2025</t>
  </si>
  <si>
    <t>2021-2027</t>
  </si>
  <si>
    <t>Hiện nay đang triển khai xây dựng đạt khoảng 80% khối lượng theo hợp đồng</t>
  </si>
  <si>
    <t>Nâng cấp, mở rộng Đường trục chính từ thị xã Ba Đồn vào trung tâm huyện Quảng Trạch (Giai đoạn 2)</t>
  </si>
  <si>
    <t>Số 44/NQ-HĐND ngày 20/11/2020 của HĐND huyện; 334/QĐ-UBND ngày 24/02/2021 của UBND huyện</t>
  </si>
  <si>
    <t>Đang thi công, khối lượng đạt khoảng 75%; cần hoàn thanh sớm</t>
  </si>
  <si>
    <t>Tuyến nối từ Trục D1 trước Trung tâm thể dục thể thao ra kết nối với Công viên Hồ Bàu Sen</t>
  </si>
  <si>
    <t>Số 05/NQ-HĐND ngày 26/02/2021 của HĐND huyện; 2381/QĐ-UBND ngày 24/9/2021 của UBND huyện</t>
  </si>
  <si>
    <t>2021-2026</t>
  </si>
  <si>
    <t>Đã hoàn thành; dự kiếm TMĐT giảm 11 Tỷ đồng, từ 28 tỷ đồng xuống 17 tỷ đồng)</t>
  </si>
  <si>
    <t>Nâng cấp và mở rộng Trục đường N1 đoạn nối từ trục D1 đến trục D3 (Giai đoạn 1)</t>
  </si>
  <si>
    <t>Số 07/NQ-HĐND ngày 26/02/2021 của HĐND huyện; 955/QĐ-UBND ngày 05/5/2021 của UBND huyện</t>
  </si>
  <si>
    <t>Tuyến đường kết nối từ trục N1 đến trụ sở toà án huyện Quảng Trạch</t>
  </si>
  <si>
    <t>Số 31/NQ-HĐND ngày 20/4/2021 của HĐND huyện; 143/QĐ-UBND ngày 19/01/2022 của UBND huyện</t>
  </si>
  <si>
    <t>Đã thực hiện đạt khoảng 80% khối lượng</t>
  </si>
  <si>
    <t>Hạ tầng nâng cấp, mở rộng tuyến đường từ chợ Hướng Phương đi chợ Pháp Kệ, xã Quảng Phương</t>
  </si>
  <si>
    <t xml:space="preserve">Số 21/NQ-HĐND ngày 20/4/2021 của HĐND huyện; Số 01/QĐ-UBND ngày 04/01/2022 của UBND huyện </t>
  </si>
  <si>
    <t>Đã thực hiện đạt khoảng 95% khối lượng</t>
  </si>
  <si>
    <t>2022-2025</t>
  </si>
  <si>
    <t>Nâng cấp, sửa chữa khẩn cấp hạ tầng 02 tuyến đường nội vùng xã Quảng Phương</t>
  </si>
  <si>
    <t>Số 29/NQ-HĐND ngày 20/4/2021 của HĐND huyện; 123/QĐ-UBND ngày 18/01/2022 của UBND huyện</t>
  </si>
  <si>
    <t>Đang thi công; khối lượng đạt khoảng 70%</t>
  </si>
  <si>
    <t>Hạ tầng kết nối giao thông tuyến chính từ đường liên xã Long-Phương-Lưu kết nối với các trục đường vào Trung tâm huyện (Giai đoạn 1)</t>
  </si>
  <si>
    <t>Số 23/NQ-HĐND ngày 20/4/2021 của HĐND huyện; 204/QĐ-UBND ngày 27/01/2022 của UBND huyện</t>
  </si>
  <si>
    <t xml:space="preserve">Đã thi công khoảng 20% khối lượng; thiếu vốn GPMB </t>
  </si>
  <si>
    <t>Tuyến đường phía Bắc Trường Tiểu học và THCS kết nối với hồ Bàu Mây tại Trung tâm huyện lỵ, huyện Quảng Trạch</t>
  </si>
  <si>
    <t>NQ 110/NQ-HĐND ngày 28/12/2021 của HĐND huyện; 1223/QĐ-UBND ngày 01/07/2022 của UBND huyện</t>
  </si>
  <si>
    <t>Đã ký hợp đồng xây lắp; cần vốn GPMB; XD đô thị loại V</t>
  </si>
  <si>
    <t>2018-2021</t>
  </si>
  <si>
    <t>Đã quyết toán</t>
  </si>
  <si>
    <t>Hạ tầng các tuyến đường bị ngập lụt từ xã Quảng Lưu kết nối với các xã Quảng Thạch và Quảng Tiến, huyện Quảng Trạch</t>
  </si>
  <si>
    <t>Số 04/NQ-HĐND ngày 26/02/2021 của HĐND huyện</t>
  </si>
  <si>
    <t>Quảng Lưu</t>
  </si>
  <si>
    <t>UBND xã
Quảng Châu</t>
  </si>
  <si>
    <t>Quảng Châu</t>
  </si>
  <si>
    <t>Xây dựng bê tông hoá tuyến đường giao thông nông thôn phía Nam kênh mương vực Tròn tại hai thôn Phúc Kiều và Sơn Tùng, xã Quảng Tùng</t>
  </si>
  <si>
    <t>Số 30/NQ-HĐND ngày 20/4/2021 của HĐND huyện; 1552/QĐ-UBND ngày 11/08/2022 của UBND huyện</t>
  </si>
  <si>
    <t xml:space="preserve">Đang thi công, khối lượng 30%; </t>
  </si>
  <si>
    <t>Xử lý khẩn cấp hệ thống thoát nước và xây dựng tuyến đường ven biển vào khu làng nghề xã Cảnh Dương</t>
  </si>
  <si>
    <t>Số 12/NQ-HĐND ngày  26/02/2021của HĐND huyện; 850/QĐ-UBND ngày 23/4/2021 của UBND huyện</t>
  </si>
  <si>
    <t>Đã hoàn thành, quyết toán</t>
  </si>
  <si>
    <t>Hạ tầng các tuyến đường trục chính lầy lội trên địa bàn xã Quảng Tiến, huyện Quảng Trạch</t>
  </si>
  <si>
    <t xml:space="preserve">NQ 110/NQ-HĐND ngày 28/12/2021 của HĐND huyện; 216/QĐ-UBND ngày 09/02/2022 của UBND huyện </t>
  </si>
  <si>
    <t>Nâng cấp hạ tầng các tuyến đường tại Thôn 4, 5, 7, 8, 9 xã Quảng Thạch</t>
  </si>
  <si>
    <t xml:space="preserve">NQ 110/NQ-HĐND ngày 28/12/2021 của HĐND huyện; 901/QĐ-UBND ngày 16/5/2022 của UBND huyện </t>
  </si>
  <si>
    <t>Đang thi công; đạt khoảng 95 % khối lượng</t>
  </si>
  <si>
    <t>Hạ tầng tuyến đường kết nối Thôn 2 đi Thôn 1 xã Quảng Thạch</t>
  </si>
  <si>
    <t>Số 94/NQ-HĐND ngày 04/8/2021 của HĐND huyện; 2709/QĐ-UBND ngày 02/11/2021 của UBND huyện</t>
  </si>
  <si>
    <t xml:space="preserve"> Phù Hóa </t>
  </si>
  <si>
    <t>Kiên cố hoá tuyến đường giao thông nội thôn Hùng Sơn, xã Quảng Kim</t>
  </si>
  <si>
    <t>NQ 110/NQ-HĐND ngày 28/12/2021 của HĐND huyện; 527/QĐ-UBND ngày 29/03/2022 của UBND huyện</t>
  </si>
  <si>
    <t>Đang thi công gần hoàn thành</t>
  </si>
  <si>
    <t>Hạ tầng tuyến đường liên thôn Pháp Kệ Đông Dương và Tô Xá, xã Quảng Phương</t>
  </si>
  <si>
    <t>2597QĐ-UBND ngày 23/12/2022 của UBND huyện</t>
  </si>
  <si>
    <t>Đang thi công; đạt khoảng 60% khối lượng</t>
  </si>
  <si>
    <t>Hạ tầng giao thông một số tuyến đường tại thôn Pháp Kệ, Đông Dương, Hướng Phương và Tô Xá, xã Quảng Phương</t>
  </si>
  <si>
    <t>2204/QĐ-UBND ngày 29/11/2022 của UBND huyện</t>
  </si>
  <si>
    <t>Hạ tầng tuyến đường vượt lũ từ thôn Hướng Phương sang thôn Pháp Kệ</t>
  </si>
  <si>
    <t>Số 05/NQ-HĐND ngày 20/6/2022 của HĐND huyện</t>
  </si>
  <si>
    <t>Đã duyệt dự án; vượt lũ</t>
  </si>
  <si>
    <t>Nâng cấp tuyến đường từ cống Cừa đến khu dân cư Đồng Chọ, thôn Hướng Phương, xã Quảng Phương</t>
  </si>
  <si>
    <t>2221/QĐ-UBND ngày 15/11/2022 của UBND huyện</t>
  </si>
  <si>
    <t>Đang thi công, đạt khoảng 95% khối lượng</t>
  </si>
  <si>
    <t>Nâng cấp tuyến đường liên thôn Thanh Bình đi Xuân Kiều và đường nội thôn thôn Xuân Kiều, xã Quảng Xuân</t>
  </si>
  <si>
    <t>2748/QĐ-UBND ngày 30/12/2022 của UBND huyện</t>
  </si>
  <si>
    <t>Nâng cấp đường, rãnh thoát nước khu đấu giá thôn Thọ Sơn, xã Quảng Đông</t>
  </si>
  <si>
    <t>1670/QĐ-UBND ngày 31/8/2022 của UBND huyện</t>
  </si>
  <si>
    <t>Đã nghiệm thu, khối lượng đạt khoảng 80%</t>
  </si>
  <si>
    <t>Nâng cấp hạ tầng các tuyến đường giao thông khu dân cư thôn Nam Lãnh, Hải Đông, xã Quảng Phú</t>
  </si>
  <si>
    <t>2204/QĐ-UBND ngày 14/11/2022 của UBND huyện</t>
  </si>
  <si>
    <t>Đang thi công; đạt khoảng 70% khối lượng</t>
  </si>
  <si>
    <t>Nâng cấp, sữa chữa các tuyến đường giao thông liên thôn xã Quảng Kim, huyện Quảng Trạch</t>
  </si>
  <si>
    <t>2021/QĐ-UBND ngày 24/10/2022 của UBND huyện</t>
  </si>
  <si>
    <t>Đã thi công khoảng 20% khối lượng</t>
  </si>
  <si>
    <t>Kiên cố hóa các tuyến đường lầy lội khu dân cư thôn 3 và thôn 5 xã Quảng Kim</t>
  </si>
  <si>
    <t>1705/QĐ-UBND ngày 06/9/2022 của UBND huyện</t>
  </si>
  <si>
    <t>Đường bê tông thôn Thanh Xuân xã Quảng Hợp</t>
  </si>
  <si>
    <t>2284/QĐ-UBND ngày 25/11/2022 của UBND huyện</t>
  </si>
  <si>
    <t>Đang thi 60% khối lượng</t>
  </si>
  <si>
    <t>Đường GTNT từ trụ sở UBND xã đi đường Tùng - Châu - Hợp Giai đoạn 2</t>
  </si>
  <si>
    <t>2071/QĐ-UBND ngày 01/11/2022 của UBND huyện</t>
  </si>
  <si>
    <t>Tuyến đường nối từ trung tâm xã Quảng Châu đến đường Tiến - Châu - Văn Hóa, xã Quảng Châu.</t>
  </si>
  <si>
    <t>2010/QĐ-UBND ngày 24/10/2022 của UBND huyện</t>
  </si>
  <si>
    <t>làm thủ tục nghiệm thu, đạt khoảng 95% khối lượng</t>
  </si>
  <si>
    <t>Nâng cấp hạ tầng tuyến đường từ Di tích lịch sử thôn Phúc Kiều đi đường Tỉnh lộ 22 và tuyến đường giao thông liên thôn Phúc Kiều-Di Luân, xã Quảng Tùng</t>
  </si>
  <si>
    <t>2034/QĐ-UBND ngày 26/10/2022 của UBND huyện</t>
  </si>
  <si>
    <t>Đang thi công (Bắt đầu khởi công);</t>
  </si>
  <si>
    <t>Đường giao thông và kênh mương nội đồng thôn Sơn Tùng, xã Quảng Tùng</t>
  </si>
  <si>
    <t>2289/QĐ-UBND ngày 25/11/2022 của UBND huyện</t>
  </si>
  <si>
    <t>Hoàn thiện hạ tầng tuyến đường ven biển đoạn qua thôn Đông Cảng, Yên Hải, Trung Vũ, xã Cảnh Dương</t>
  </si>
  <si>
    <t>2300/QĐ-UBND ngày 29/11/2022 của UBND huyện</t>
  </si>
  <si>
    <t>Nâng cấp, mở rộng tuyến đường từ Chợ Quảng Tiến đi UBND xã Quảng Tiến</t>
  </si>
  <si>
    <t>1884/QĐ-UBND ngày 30/9/2022 của UBND huyện</t>
  </si>
  <si>
    <t>Hạ tầng kết nối 02 tuyến đường từ trường tiểu học, UBND xã đi hồ Vân Tiền và đường liên thôn đi chợ Quảng Tiến</t>
  </si>
  <si>
    <t>UBND xã Quảng Lưu</t>
  </si>
  <si>
    <t>2124/QĐ-UBND ngày 04/11/2022 của UBND huyện</t>
  </si>
  <si>
    <t>Hạ tầng kết nối các tuyến đường trục chính xã Quảng Lưu, huyện Quảng Trạch</t>
  </si>
  <si>
    <t>2126/QĐ-UBND ngày 04/11/2022 của UBND huyện</t>
  </si>
  <si>
    <t>Đang thi công; khối lượng đạt khoảng 40%</t>
  </si>
  <si>
    <t>Nâng cấp tuyến đường kết nối trung tâm huyện lỵ với đường liên xã Phương-Lưu tại thôn Phù Lưu xã Quảng Lưu</t>
  </si>
  <si>
    <t>2038/QĐ-UBND ngày 26/10/2022 của UBND huyện</t>
  </si>
  <si>
    <t>Nâng cấp các tuyến đường nội thôn Tam Đa - Vân Tiền, xã Quảng Lưu</t>
  </si>
  <si>
    <t>2115/QĐ-UBND ngày 03/11/2022 của UBND huyện</t>
  </si>
  <si>
    <t>Khắc phục khẩn cấp tuyến đường kết hợp cống thôn Thu Trường, xã Liên Trường</t>
  </si>
  <si>
    <t>UBND
 xã Liên Trường</t>
  </si>
  <si>
    <t>1862/QĐ-UBND ngày 28/9/2022 của UBND huyện</t>
  </si>
  <si>
    <t>Liên Trường</t>
  </si>
  <si>
    <t>Đang thi công gần hoàn thành; khối lượng đạt khoảng 95%, đảm bảo ATGT</t>
  </si>
  <si>
    <t>1727/QĐ-UBND ngày 09/9/2022 của UBND huyện</t>
  </si>
  <si>
    <t>Chưa thi công, đang giải quyết thủ tục về đất đai; Đề nghị Đổi tên dự án: Từ Đường nội vùng thôn Hợp Hạ, xã Quảng Hợp thành: Khu nghĩa địa thôn Hợp Hạ, xã Quảng Hợp</t>
  </si>
  <si>
    <t>Hạ tầng tuyến đường kết hợp kè thôn Tân An đi thôn Phù Ninh, xã Quảng Thanh, huyện Quảng Trạch</t>
  </si>
  <si>
    <t>1941/QĐ-UBND ngày 25/9/2023 của UBND huyện</t>
  </si>
  <si>
    <t>Đã duyệt dự án, KHLCNT, đảm bảo an toàn bờ sông, ATGN</t>
  </si>
  <si>
    <t>III</t>
  </si>
  <si>
    <t>HẠ TẦNG KỸ THUẬT</t>
  </si>
  <si>
    <t>HTKT</t>
  </si>
  <si>
    <t>Đầu tư trạm biến áp khu Đông Nam huyện Quảng Trạch</t>
  </si>
  <si>
    <t>Số 19/NQ-HĐND ngày 15/03/2021 của HĐND huyện; Số 1331/QĐ-UBND ngày 16/6/2021 của UBND huyện</t>
  </si>
  <si>
    <t>Đang thi công đạt khoảng 98% khối lượng</t>
  </si>
  <si>
    <t>Đầu tư xây dựng bãi xử lý rác thải huyện Quảng Trạch - Giai đoạn III</t>
  </si>
  <si>
    <t>Số 49/NQ-HĐND ngày 20/11/2020 của HĐND huyện; 2795/QĐ-UBND ngày 18/12/2021 của UBND huyện</t>
  </si>
  <si>
    <t xml:space="preserve">Đã hoàn thành; đề nghị NST tiếp tục cấp hổ trợ </t>
  </si>
  <si>
    <t>Đóng cửa bãi rác Cảnh Dương, huyện Quảng Trạch</t>
  </si>
  <si>
    <t>QĐ 1663/QĐ-UBND ngày 21/6/2022 của UBND tỉnh</t>
  </si>
  <si>
    <t>2019-2022</t>
  </si>
  <si>
    <t>Đang thi công, chuẩn bị hoàn thành</t>
  </si>
  <si>
    <t>Hệ thống mương tiêu nước mặt và nước thải xóm mới thôn Phù Ninh, xã Quảng Thanh</t>
  </si>
  <si>
    <t>2069/QĐ-UBND ngày 31/10/2022 của UBND huyện</t>
  </si>
  <si>
    <t>Quảng Thanh</t>
  </si>
  <si>
    <t>IV</t>
  </si>
  <si>
    <t>Sửa chữa, nâng cấp Hồ chứa nước Bàu Sen tại trung tâm huyện Quảng Trạch</t>
  </si>
  <si>
    <t>NN</t>
  </si>
  <si>
    <t>Số 24/NQ-HĐND ngày 20/4/2021 của HĐND huyện; 1561/QĐ-UBND ngày 06/7/2021 của UBND huyện</t>
  </si>
  <si>
    <t>Thi công ước đạt khoảng 80% khối lượng công việc</t>
  </si>
  <si>
    <t>Chỉnh trị kênh dẫn sau tràn xã lũ hồ Trung Thuần xã Quảng Thạch</t>
  </si>
  <si>
    <t>Số 06/NQ-HĐND ngày 26/02/2021 của HĐND huyện</t>
  </si>
  <si>
    <t>Nâng cấp, sửa chữa khẩn cấp tuyến đê kè đoạn qua thôn Phù Ninh, xã Quảng Thanh</t>
  </si>
  <si>
    <t>Số 10/NQ-HĐND ngày 26/02/2021 của HĐND huyện; 1752/QĐ-UBND ngày 20/7/2021 của UBND huyện</t>
  </si>
  <si>
    <t>Thi công 95% khối lượng; đề xuất NST hổ trợ thêm</t>
  </si>
  <si>
    <t>Xây dựng nâng cấp cầu, kè đê chống ngập úng lụt đê Bàu Lung, xã Quảng Hưng</t>
  </si>
  <si>
    <t>UBND xã Quảng Hưng</t>
  </si>
  <si>
    <t>01/NQ-HĐND ngày 9/3/2022 của HĐND xã; 351/QĐ-UBND ngày 09/11/2021 của UBND xã</t>
  </si>
  <si>
    <t>Quảng Hưng</t>
  </si>
  <si>
    <t>Đang thi công, đạt khoảng 80% khối lượng</t>
  </si>
  <si>
    <t>Sửa chữa mặt đập Khe Bưởi xã Quảng Thạch</t>
  </si>
  <si>
    <t>Số 90/NQ-HĐND ngày 04/8/2021 của HĐND huyện</t>
  </si>
  <si>
    <t>Đã hoàn thành; TMĐT giảm 1194 Triệu đồng (đã cấp đủ vốn).</t>
  </si>
  <si>
    <t>Nâng cấp hồ Đồng Chọ, xã Quảng Lưu</t>
  </si>
  <si>
    <t xml:space="preserve">NQ 110/NQ-HĐND ngày 28/12/2021 của HĐND huyện; 1791/QĐ-UBND ngày 20/9/2022 của UBND huyện </t>
  </si>
  <si>
    <t>Nghiệm thu hoàn thành</t>
  </si>
  <si>
    <t>Xây dựng mới các tuyến kênh mương nội đồng, xã Quảng Thạch</t>
  </si>
  <si>
    <t>1829/QĐ-UBND ngày 27/9/2022 của UBND huyện</t>
  </si>
  <si>
    <t>QLNN</t>
  </si>
  <si>
    <t>Xây dựng nhà làm việc 2 tầng, nhà công vụ cấp 4 Ban quản lý rừng phòng hộ Quảng Trạch</t>
  </si>
  <si>
    <t>Ban QL Rừng phòng hộ</t>
  </si>
  <si>
    <t>Số 26/NQ-HĐND ngày 20/4/2021 của HĐND huyện; Số 594/QĐ-UBND ngày 05/04/2022 của UBND huyện</t>
  </si>
  <si>
    <t>Đang thi công phần hoàn thiện; một số hạng mục phụ trợ chưa thực hiện; khối lượng khoảng 80%</t>
  </si>
  <si>
    <t>Xây dựng một số hạng mục phụ trợ Trung tâm Chính trị huyện Quảng Trạch</t>
  </si>
  <si>
    <t>Trung tâm Chính trị</t>
  </si>
  <si>
    <t xml:space="preserve"> 110/NQ-HĐND ngày 28/12/2021 của HĐND huyện </t>
  </si>
  <si>
    <t>Xây dựng gara xe, căng tin Trụ sở cơ quan chính quyền huyện Quảng Trạch</t>
  </si>
  <si>
    <t>NQ 110/NQ-HĐND ngày 28/12/2021 của HĐND huyện; Số 1685/QĐ-UBND ngày 05/9/2022 của UBND huyện</t>
  </si>
  <si>
    <t>Đang thi công, khối lượng đạt khoảng 30%.</t>
  </si>
  <si>
    <t>Nhà làm việc và Bộ phận tiếp nhận và trả kết quả giải quyết TTHC xã Quảng Thạch</t>
  </si>
  <si>
    <t>Số 2063/QĐ-UBND ngày 31/10/2022 của UBND huyện</t>
  </si>
  <si>
    <t>Đang thi công hoàn thiện, các hạng mục phụ trợ</t>
  </si>
  <si>
    <t>Xây dựng mới nhà làm việc và các hạng mục phụ trợ trụ sở UBND xã Phù Hoá</t>
  </si>
  <si>
    <t xml:space="preserve">UBND
 xã Phù Hóa </t>
  </si>
  <si>
    <t>2448/QĐ-UBND ngày 14/12/2022 của UBND huyện</t>
  </si>
  <si>
    <t>Đang thi công đạt khoảng 50% khối lượng.</t>
  </si>
  <si>
    <t>VII</t>
  </si>
  <si>
    <t>QUỐC PHÒNG AN NINH</t>
  </si>
  <si>
    <t>Thao trường bắn tổng hợp súng bộ binh, hoả lực – Giai đoạn 2</t>
  </si>
  <si>
    <t>QPAN</t>
  </si>
  <si>
    <t>Ban CHQS huyện Quảng Trạch</t>
  </si>
  <si>
    <t>Số 11/NQ-HĐND ngày 26/02/2020 của HĐND huyện; Số 603/QĐ-UBND ngày 06/04/2022 của UBND huyện</t>
  </si>
  <si>
    <t xml:space="preserve">Đang thi công; khối lượng đạt khoảng 75%; </t>
  </si>
  <si>
    <t>Xây dựng khu vực diễn tập phòng thủ huyện Quảng Trạch</t>
  </si>
  <si>
    <t xml:space="preserve"> 110/NQ-HĐND ngày 28/12/2021 của HĐND huyện;  388/QĐ-UBND ngày 08/03/2022 của huyện </t>
  </si>
  <si>
    <t>Đã hoàn thành, đang nghiệm thu</t>
  </si>
  <si>
    <t>VIII</t>
  </si>
  <si>
    <t xml:space="preserve">VĂN HOÁ </t>
  </si>
  <si>
    <t>Nâng cấp tuyến đường vào Nghĩa trang liệt sỹ xã Quảng Tùng</t>
  </si>
  <si>
    <t>VH</t>
  </si>
  <si>
    <t>Xây dựng nhà văn hóa các thôn 3 và 9  xã Quảng Thạch</t>
  </si>
  <si>
    <t xml:space="preserve">NQ 110/NQ-HĐND ngày 28/12/2021 của HĐND huyện; 972/QĐ-UBND ngày 25/5/2022 của UBND huyện </t>
  </si>
  <si>
    <t xml:space="preserve">Đài tưởng niệm các Anh hùng liệt sỹ huyện Quảng Trạch </t>
  </si>
  <si>
    <t>Số 09/NQ-HĐND ngày 26/02/2021 của HĐND huyện; 1525/QĐ-UBND ngày 08/08/2022 của UBND huyện</t>
  </si>
  <si>
    <t>Đang thi công (Bắt đầu khởi công); Đề xuất điều chỉnh thời gian thực hiện dự án phù hợp tiến độ thi công; đề nghị NST hổ trợ thêm</t>
  </si>
  <si>
    <t>IX</t>
  </si>
  <si>
    <t>THÔNG TIN TRUYỂN THÔNG</t>
  </si>
  <si>
    <t>Xây dựng trạm phát sóng, cải tạo phòng quay Đài Truyền thanh - Truyền hình huyện Quảng Trạch</t>
  </si>
  <si>
    <t>TTTT</t>
  </si>
  <si>
    <t>TT Thông tin - Thể thao và Truyền thông</t>
  </si>
  <si>
    <t>Số 27/NQ-HĐND ngày 20/4/2021 của HĐND huyện; Số 2485/QĐ-UBND ngày  05/10/2021 của UBND huyện</t>
  </si>
  <si>
    <t>ĐỐI ỨNG CHƯƠNG TRÌNH MTQG</t>
  </si>
  <si>
    <t>Xây dựng Nhà hiệu bộ 8 phòng 3 tầng Trường Trung học cơ sở xã Quảng Kim</t>
  </si>
  <si>
    <t xml:space="preserve">HỖ TRỢ XÂY DỰNG NHÀ VĂN HOÁ </t>
  </si>
  <si>
    <t>KINH PHÍ QUY HOẠCH VÀ GPMB TRỤ SỞ CÔNG AN CÁC XÃ</t>
  </si>
  <si>
    <t>Hạ tầng điện chiếu sáng tuyến đường từ chợ Hướng Phương đi chợ Pháp Kệ, xã Quảng Phương, huyện Quảng Trạch</t>
  </si>
  <si>
    <t>Đường kết nối từ cầu Liên Trường đến đường nội vùng xã Phù Hóa, huyện Quảng Trạch</t>
  </si>
  <si>
    <t>2024-2025</t>
  </si>
  <si>
    <t>Số 18/NQ-HĐND ngày 19/7/2024 của HĐND huyện</t>
  </si>
  <si>
    <t>Cảnh Hoá</t>
  </si>
  <si>
    <t>2024-2026</t>
  </si>
  <si>
    <t>BQL ODA</t>
  </si>
  <si>
    <t>BQL CTCC</t>
  </si>
  <si>
    <t>2349/QĐ-UBND ngày 13/11/2023 của huyện</t>
  </si>
  <si>
    <t>Số,  ngày, tháng, năm</t>
  </si>
  <si>
    <t>NSH</t>
  </si>
  <si>
    <t>NST</t>
  </si>
  <si>
    <t>NSX</t>
  </si>
  <si>
    <t>Lũy kế bố trí vốn đến hết năm 2024 (NSH)</t>
  </si>
  <si>
    <t xml:space="preserve">GIAO THÔNG </t>
  </si>
  <si>
    <t>Khu nghĩa địa và đường kết nối vào khu nghĩa địa thôn Hợp Hạ, xã Quảng Hợp</t>
  </si>
  <si>
    <t>Xây dựng nhà lớp học 02 tầng 8 phòng Trường TH Quảng Tùng</t>
  </si>
  <si>
    <t>C</t>
  </si>
  <si>
    <t>D</t>
  </si>
  <si>
    <t>E</t>
  </si>
  <si>
    <t>Kế hoạch đầu tư công 2025</t>
  </si>
  <si>
    <t xml:space="preserve">Kế hoạch vốn NS huyện 2021-2025 </t>
  </si>
  <si>
    <t>GIÁO DỤC, ĐÀO TẠO</t>
  </si>
  <si>
    <t>DỰ ÁN ĐÃ TRIỂN KHAI THỰC HIỆN</t>
  </si>
  <si>
    <t>THỦY LỢI</t>
  </si>
  <si>
    <t>TRỤ SỞ CƠ QUAN NHÀ NƯỚC, ĐƠN VỊ SỰ NGHIỆP</t>
  </si>
  <si>
    <t>CHƯƠNG TRÌNH MTQG XÂY DỰNG NÔNG THÔN MỚI</t>
  </si>
  <si>
    <t>2020-2025</t>
  </si>
  <si>
    <t>PHỤC VỤ CÔNG TÁC VỀ ĐẤT ĐAI</t>
  </si>
  <si>
    <t>V</t>
  </si>
  <si>
    <t>ĐTV: Triệu đồng</t>
  </si>
  <si>
    <t xml:space="preserve">Thời gian thực hiện </t>
  </si>
  <si>
    <t>Tổng số</t>
  </si>
  <si>
    <t>TỔNG CỘNG</t>
  </si>
  <si>
    <t>UBND huyện Quảng Trạch</t>
  </si>
  <si>
    <t>Trung tâm huyện lỵ</t>
  </si>
  <si>
    <t>2020-2023</t>
  </si>
  <si>
    <t>2021-2024</t>
  </si>
  <si>
    <t>Quảng Tùng</t>
  </si>
  <si>
    <t xml:space="preserve"> Số Quyết định chủ trương đầu tư, Quyết định đầu tư</t>
  </si>
  <si>
    <t>Hạ tầng kỹ thuật khu dân cư Hóc Sao, thôn Pháp Kệ, xã Quảng Phương, huyện Quảng Trạch (giai đoạn 2)</t>
  </si>
  <si>
    <t>Hạ tầng khu dân cư phía Tây kênh Xuân Hưng, xã Quảng Tùng, huyện Quảng Trạch (Giai đoạn 1)</t>
  </si>
  <si>
    <t>Hạ tầng kỹ thuật quy hoạch chi tiết phân lô đất ở khu vực Đồng Vời, thôn Thanh Lương, xã Quảng Xuân, huyện Quảng Trạch</t>
  </si>
  <si>
    <t>Nghị quyết số 92-HĐND ngày 17/3/2020 tỉnh Quảng Bình; Quyết định số 3447/QĐ-UBND ngày 22/9/2020 của UBND tỉnh Quảng Bình</t>
  </si>
  <si>
    <t>Nghị quyết số 08/NQ-HĐND ngày 26/03/2020 và Nghị quyết số 95/NQ-HĐND ngày 04/8/2021 của HĐND huyện Quảng Trạch; Quyết định số 580/QĐ-UBND ngày 23/3/2022 của UBND huyện Quảng Trạch</t>
  </si>
  <si>
    <t>Nghị quyết số 07-HĐND ngày 26/3/2020 của HĐND huyện Quảng Trạch; Quyết định số 2480/QĐ-UBND ngày 17/11/2022 của UBND huyện Quảng Trạch</t>
  </si>
  <si>
    <t>Nghị quyết số 42/NQ-HĐND ngày   02/10/2020 của HĐND huyện; Quyết định số 1862/QĐ-UBND ngày 29/7/2021 của UBND huyện Quảng Trạch</t>
  </si>
  <si>
    <t>Hạ tầng kỹ thuật khu Quy hoạch khu vực thôn 1 Tú Loan xã Quảng Hưng (Giai đoạn 2)</t>
  </si>
  <si>
    <t>NQ số 05-HĐND ngày 22/7/2019 của HĐND huyện Quảng Trạch; Quyết định số 951/QĐ-UBND ngày 05/5/2021 của UBND huyện Quảng Trạch</t>
  </si>
  <si>
    <t>Kế hoạch vốn năm 2025</t>
  </si>
  <si>
    <r>
      <t xml:space="preserve">PHỤ LỤC 02: </t>
    </r>
    <r>
      <rPr>
        <b/>
        <sz val="14"/>
        <color rgb="FFFF0000"/>
        <rFont val="Times New Roman"/>
        <family val="1"/>
      </rPr>
      <t>DANH MỤC PHÂN BỔ VỐN CÁC DỰ ÁN HẠ TẦNG PHÁT TRIỂN QUỸ ĐẤT NĂM 2025</t>
    </r>
    <r>
      <rPr>
        <b/>
        <sz val="14"/>
        <rFont val="Times New Roman"/>
        <family val="1"/>
      </rPr>
      <t xml:space="preserve">
</t>
    </r>
    <r>
      <rPr>
        <i/>
        <sz val="14"/>
        <rFont val="Times New Roman"/>
        <family val="1"/>
      </rPr>
      <t>(Kèm theo Nghị quyết số          /NQ-HĐND ngày        tháng  12  năm 2024 của Hội đồng nhân dân huyện Quảng Trạch )</t>
    </r>
  </si>
  <si>
    <r>
      <t xml:space="preserve">PHỤ LỤC 01: DANH MỤC PHÂN BỔ KẾ HOẠCH ĐẦU TƯ CÔNG NĂM 2025
</t>
    </r>
    <r>
      <rPr>
        <i/>
        <sz val="16"/>
        <rFont val="Times New Roman"/>
        <family val="1"/>
      </rPr>
      <t>(Kèm theo Nghị quyết số          /NQ-HĐND ngày        tháng  12  năm 2024 của Hội đồng nhân dân huyện Quảng Trạch )</t>
    </r>
  </si>
  <si>
    <t>Thời gian thực hiện</t>
  </si>
  <si>
    <t>TỔNG CỘNG (A+B+C+D+E)</t>
  </si>
  <si>
    <t>Hạ tầng kỹ thuật quy hoạch chi tiết khu dân cư phía Tây thôn Pháp Kệ, xã Quảng Phương, huyện Quảng Trạch, tỉnh Quảng Bình (Giai đoạn 1)</t>
  </si>
  <si>
    <t>Luỹ kế vốn NST: 1362 triệu đồng</t>
  </si>
</sst>
</file>

<file path=xl/styles.xml><?xml version="1.0" encoding="utf-8"?>
<styleSheet xmlns="http://schemas.openxmlformats.org/spreadsheetml/2006/main">
  <fonts count="23">
    <font>
      <sz val="12"/>
      <color theme="1"/>
      <name val="Times New Roman"/>
      <family val="2"/>
      <charset val="163"/>
    </font>
    <font>
      <sz val="11"/>
      <color theme="1"/>
      <name val="Aptos Narrow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2"/>
    </font>
    <font>
      <sz val="12"/>
      <name val="Times New Roman"/>
      <family val="1"/>
    </font>
    <font>
      <sz val="12"/>
      <name val=".VnTime"/>
      <family val="2"/>
    </font>
    <font>
      <sz val="12"/>
      <name val="timesnewroman"/>
    </font>
    <font>
      <b/>
      <sz val="16"/>
      <name val="Times New Roman"/>
      <family val="1"/>
    </font>
    <font>
      <b/>
      <sz val="11"/>
      <name val="Times New Roman"/>
      <family val="1"/>
    </font>
    <font>
      <u/>
      <sz val="13"/>
      <name val="Times New Roman"/>
      <family val="1"/>
    </font>
    <font>
      <i/>
      <sz val="16"/>
      <name val="Times New Roman"/>
      <family val="1"/>
    </font>
    <font>
      <sz val="8"/>
      <name val="Times New Roman"/>
      <family val="2"/>
      <charset val="163"/>
    </font>
    <font>
      <b/>
      <i/>
      <sz val="14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1" fillId="0" borderId="0"/>
    <xf numFmtId="0" fontId="11" fillId="0" borderId="0"/>
    <xf numFmtId="0" fontId="13" fillId="0" borderId="0"/>
    <xf numFmtId="0" fontId="12" fillId="0" borderId="0"/>
    <xf numFmtId="0" fontId="1" fillId="0" borderId="0"/>
  </cellStyleXfs>
  <cellXfs count="124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3" fontId="11" fillId="0" borderId="0" xfId="0" applyNumberFormat="1" applyFont="1"/>
    <xf numFmtId="3" fontId="11" fillId="0" borderId="0" xfId="0" applyNumberFormat="1" applyFont="1" applyAlignment="1">
      <alignment vertical="center"/>
    </xf>
    <xf numFmtId="0" fontId="7" fillId="0" borderId="0" xfId="0" applyFont="1"/>
    <xf numFmtId="0" fontId="7" fillId="0" borderId="6" xfId="1" applyFont="1" applyBorder="1" applyAlignment="1" applyProtection="1">
      <alignment horizontal="center" vertical="center" wrapText="1"/>
      <protection hidden="1"/>
    </xf>
    <xf numFmtId="0" fontId="7" fillId="0" borderId="4" xfId="1" applyFont="1" applyBorder="1" applyAlignment="1" applyProtection="1">
      <alignment horizontal="center" vertical="center" wrapText="1"/>
      <protection hidden="1"/>
    </xf>
    <xf numFmtId="0" fontId="7" fillId="0" borderId="7" xfId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 applyProtection="1">
      <alignment horizontal="center" vertical="center" wrapText="1"/>
      <protection hidden="1"/>
    </xf>
    <xf numFmtId="0" fontId="15" fillId="0" borderId="0" xfId="1" applyFont="1" applyProtection="1">
      <protection hidden="1"/>
    </xf>
    <xf numFmtId="3" fontId="7" fillId="0" borderId="6" xfId="1" applyNumberFormat="1" applyFont="1" applyBorder="1" applyAlignment="1" applyProtection="1">
      <alignment horizontal="center" vertical="center" wrapText="1"/>
      <protection hidden="1"/>
    </xf>
    <xf numFmtId="0" fontId="7" fillId="0" borderId="8" xfId="1" applyFont="1" applyBorder="1" applyAlignment="1" applyProtection="1">
      <alignment horizontal="center" vertical="center" wrapText="1"/>
      <protection hidden="1"/>
    </xf>
    <xf numFmtId="0" fontId="7" fillId="0" borderId="5" xfId="1" applyFont="1" applyBorder="1" applyAlignment="1" applyProtection="1">
      <alignment horizontal="center" vertical="center" wrapText="1"/>
      <protection hidden="1"/>
    </xf>
    <xf numFmtId="3" fontId="7" fillId="0" borderId="0" xfId="0" applyNumberFormat="1" applyFont="1" applyAlignment="1">
      <alignment horizontal="center" vertical="center"/>
    </xf>
    <xf numFmtId="3" fontId="7" fillId="0" borderId="6" xfId="1" applyNumberFormat="1" applyFont="1" applyBorder="1" applyAlignment="1" applyProtection="1">
      <alignment horizontal="center" vertical="center"/>
      <protection hidden="1"/>
    </xf>
    <xf numFmtId="0" fontId="8" fillId="0" borderId="6" xfId="1" applyFont="1" applyBorder="1" applyAlignment="1" applyProtection="1">
      <alignment horizontal="center" vertical="center" wrapText="1"/>
      <protection hidden="1"/>
    </xf>
    <xf numFmtId="3" fontId="8" fillId="0" borderId="6" xfId="1" applyNumberFormat="1" applyFont="1" applyBorder="1" applyAlignment="1" applyProtection="1">
      <alignment horizontal="right" vertical="center" wrapText="1"/>
      <protection hidden="1"/>
    </xf>
    <xf numFmtId="3" fontId="9" fillId="0" borderId="6" xfId="1" applyNumberFormat="1" applyFont="1" applyBorder="1" applyAlignment="1" applyProtection="1">
      <alignment horizontal="right" vertical="center" wrapText="1"/>
      <protection hidden="1"/>
    </xf>
    <xf numFmtId="0" fontId="8" fillId="0" borderId="6" xfId="1" applyFont="1" applyBorder="1" applyAlignment="1" applyProtection="1">
      <alignment horizontal="left" vertical="center" wrapText="1"/>
      <protection hidden="1"/>
    </xf>
    <xf numFmtId="0" fontId="7" fillId="0" borderId="0" xfId="1" applyFont="1" applyProtection="1">
      <protection hidden="1"/>
    </xf>
    <xf numFmtId="0" fontId="9" fillId="0" borderId="6" xfId="0" applyFont="1" applyBorder="1" applyAlignment="1">
      <alignment horizontal="center" vertical="center"/>
    </xf>
    <xf numFmtId="0" fontId="9" fillId="0" borderId="6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center" vertical="center" wrapText="1"/>
    </xf>
    <xf numFmtId="49" fontId="9" fillId="0" borderId="6" xfId="3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vertical="center"/>
    </xf>
    <xf numFmtId="3" fontId="9" fillId="0" borderId="6" xfId="3" applyNumberFormat="1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 readingOrder="1"/>
    </xf>
    <xf numFmtId="0" fontId="9" fillId="0" borderId="6" xfId="4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5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3" fontId="8" fillId="0" borderId="6" xfId="3" applyNumberFormat="1" applyFont="1" applyBorder="1" applyAlignment="1">
      <alignment horizontal="right" vertical="center" wrapText="1"/>
    </xf>
    <xf numFmtId="3" fontId="11" fillId="0" borderId="5" xfId="0" applyNumberFormat="1" applyFont="1" applyBorder="1" applyAlignment="1">
      <alignment vertical="center"/>
    </xf>
    <xf numFmtId="3" fontId="9" fillId="0" borderId="5" xfId="3" applyNumberFormat="1" applyFont="1" applyBorder="1" applyAlignment="1">
      <alignment horizontal="center" vertical="center" wrapText="1"/>
    </xf>
    <xf numFmtId="3" fontId="9" fillId="0" borderId="6" xfId="3" applyNumberFormat="1" applyFont="1" applyBorder="1" applyAlignment="1">
      <alignment horizontal="center" vertical="center" wrapText="1"/>
    </xf>
    <xf numFmtId="0" fontId="9" fillId="0" borderId="6" xfId="6" applyFont="1" applyBorder="1" applyAlignment="1">
      <alignment horizontal="center" vertical="center" wrapText="1" readingOrder="1"/>
    </xf>
    <xf numFmtId="0" fontId="4" fillId="0" borderId="6" xfId="7" applyFont="1" applyBorder="1" applyAlignment="1">
      <alignment horizontal="center" vertical="center" wrapText="1"/>
    </xf>
    <xf numFmtId="0" fontId="9" fillId="0" borderId="6" xfId="8" applyFont="1" applyBorder="1" applyAlignment="1">
      <alignment horizontal="center" vertical="center" wrapText="1"/>
    </xf>
    <xf numFmtId="0" fontId="8" fillId="0" borderId="6" xfId="9" applyFont="1" applyBorder="1" applyAlignment="1">
      <alignment horizontal="center" vertical="center" wrapText="1"/>
    </xf>
    <xf numFmtId="49" fontId="8" fillId="0" borderId="6" xfId="3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vertical="center"/>
    </xf>
    <xf numFmtId="0" fontId="4" fillId="0" borderId="6" xfId="5" applyFont="1" applyBorder="1" applyAlignment="1">
      <alignment horizontal="left" vertical="center" wrapText="1"/>
    </xf>
    <xf numFmtId="0" fontId="8" fillId="0" borderId="6" xfId="3" applyFont="1" applyBorder="1" applyAlignment="1">
      <alignment horizontal="left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9" fillId="0" borderId="2" xfId="3" applyFont="1" applyBorder="1" applyAlignment="1">
      <alignment horizontal="center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vertical="center"/>
    </xf>
    <xf numFmtId="3" fontId="9" fillId="0" borderId="2" xfId="3" applyNumberFormat="1" applyFont="1" applyBorder="1" applyAlignment="1">
      <alignment horizontal="right" vertical="center" wrapText="1"/>
    </xf>
    <xf numFmtId="3" fontId="11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 wrapText="1"/>
    </xf>
    <xf numFmtId="0" fontId="11" fillId="0" borderId="6" xfId="0" applyFont="1" applyBorder="1"/>
    <xf numFmtId="3" fontId="11" fillId="0" borderId="6" xfId="0" applyNumberFormat="1" applyFont="1" applyBorder="1"/>
    <xf numFmtId="0" fontId="11" fillId="0" borderId="6" xfId="10" applyFont="1" applyBorder="1" applyAlignment="1">
      <alignment horizontal="center" vertical="center" wrapText="1"/>
    </xf>
    <xf numFmtId="3" fontId="9" fillId="0" borderId="0" xfId="0" applyNumberFormat="1" applyFont="1" applyAlignment="1">
      <alignment vertical="center"/>
    </xf>
    <xf numFmtId="3" fontId="9" fillId="0" borderId="0" xfId="3" applyNumberFormat="1" applyFont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3" fontId="7" fillId="0" borderId="6" xfId="0" applyNumberFormat="1" applyFont="1" applyBorder="1" applyAlignment="1">
      <alignment vertical="center"/>
    </xf>
    <xf numFmtId="0" fontId="5" fillId="0" borderId="0" xfId="0" applyFont="1"/>
    <xf numFmtId="0" fontId="7" fillId="0" borderId="6" xfId="0" applyFont="1" applyBorder="1"/>
    <xf numFmtId="3" fontId="7" fillId="0" borderId="6" xfId="0" applyNumberFormat="1" applyFont="1" applyBorder="1"/>
    <xf numFmtId="0" fontId="7" fillId="0" borderId="6" xfId="1" applyFont="1" applyBorder="1" applyAlignment="1" applyProtection="1">
      <alignment horizontal="center" vertical="center" wrapText="1"/>
      <protection hidden="1"/>
    </xf>
    <xf numFmtId="0" fontId="6" fillId="0" borderId="0" xfId="0" applyFont="1" applyFill="1" applyAlignment="1">
      <alignment vertical="center"/>
    </xf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right"/>
    </xf>
    <xf numFmtId="0" fontId="20" fillId="0" borderId="0" xfId="1" applyFont="1" applyFill="1" applyProtection="1">
      <protection hidden="1"/>
    </xf>
    <xf numFmtId="0" fontId="7" fillId="0" borderId="6" xfId="1" applyFont="1" applyFill="1" applyBorder="1" applyAlignment="1" applyProtection="1">
      <alignment horizontal="center" vertical="center" wrapText="1"/>
      <protection hidden="1"/>
    </xf>
    <xf numFmtId="0" fontId="7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6" xfId="1" applyFont="1" applyFill="1" applyBorder="1" applyAlignment="1" applyProtection="1">
      <alignment horizontal="center" vertical="center"/>
      <protection hidden="1"/>
    </xf>
    <xf numFmtId="3" fontId="7" fillId="0" borderId="6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6" xfId="0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left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2" borderId="6" xfId="1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vertical="center"/>
    </xf>
    <xf numFmtId="3" fontId="11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21" fillId="0" borderId="2" xfId="1" applyFont="1" applyFill="1" applyBorder="1" applyAlignment="1" applyProtection="1">
      <alignment horizontal="center" vertical="center" wrapText="1"/>
      <protection hidden="1"/>
    </xf>
    <xf numFmtId="0" fontId="22" fillId="0" borderId="6" xfId="3" applyFont="1" applyFill="1" applyBorder="1" applyAlignment="1">
      <alignment horizontal="left" vertical="center" wrapText="1"/>
    </xf>
    <xf numFmtId="49" fontId="22" fillId="0" borderId="6" xfId="3" applyNumberFormat="1" applyFont="1" applyFill="1" applyBorder="1" applyAlignment="1">
      <alignment horizontal="center" vertical="center" wrapText="1"/>
    </xf>
    <xf numFmtId="3" fontId="15" fillId="0" borderId="6" xfId="1" applyNumberFormat="1" applyFont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 applyProtection="1">
      <alignment horizontal="center" vertical="center" wrapText="1"/>
      <protection hidden="1"/>
    </xf>
    <xf numFmtId="0" fontId="7" fillId="0" borderId="8" xfId="1" applyFont="1" applyBorder="1" applyAlignment="1" applyProtection="1">
      <alignment horizontal="center" vertical="center" wrapText="1"/>
      <protection hidden="1"/>
    </xf>
    <xf numFmtId="0" fontId="7" fillId="0" borderId="5" xfId="1" applyFont="1" applyBorder="1" applyAlignment="1" applyProtection="1">
      <alignment horizontal="center" vertical="center" wrapText="1"/>
      <protection hidden="1"/>
    </xf>
    <xf numFmtId="0" fontId="7" fillId="0" borderId="3" xfId="1" applyFont="1" applyBorder="1" applyAlignment="1" applyProtection="1">
      <alignment horizontal="center" vertical="center" wrapText="1"/>
      <protection hidden="1"/>
    </xf>
    <xf numFmtId="0" fontId="7" fillId="0" borderId="4" xfId="1" applyFont="1" applyBorder="1" applyAlignment="1" applyProtection="1">
      <alignment horizontal="center" vertical="center" wrapText="1"/>
      <protection hidden="1"/>
    </xf>
    <xf numFmtId="0" fontId="7" fillId="0" borderId="7" xfId="1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7" fillId="0" borderId="6" xfId="1" applyNumberFormat="1" applyFont="1" applyBorder="1" applyAlignment="1" applyProtection="1">
      <alignment horizontal="center" vertical="center" wrapText="1"/>
      <protection hidden="1"/>
    </xf>
    <xf numFmtId="3" fontId="7" fillId="0" borderId="2" xfId="1" applyNumberFormat="1" applyFont="1" applyBorder="1" applyAlignment="1" applyProtection="1">
      <alignment horizontal="center" vertical="center" wrapText="1"/>
      <protection hidden="1"/>
    </xf>
    <xf numFmtId="3" fontId="7" fillId="0" borderId="8" xfId="1" applyNumberFormat="1" applyFont="1" applyBorder="1" applyAlignment="1" applyProtection="1">
      <alignment horizontal="center" vertical="center" wrapText="1"/>
      <protection hidden="1"/>
    </xf>
    <xf numFmtId="3" fontId="7" fillId="0" borderId="5" xfId="1" applyNumberFormat="1" applyFont="1" applyBorder="1" applyAlignment="1" applyProtection="1">
      <alignment horizontal="center" vertical="center" wrapText="1"/>
      <protection hidden="1"/>
    </xf>
    <xf numFmtId="0" fontId="7" fillId="0" borderId="6" xfId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6" xfId="1" applyFont="1" applyFill="1" applyBorder="1" applyAlignment="1" applyProtection="1">
      <alignment horizontal="center" vertical="center" wrapText="1"/>
      <protection hidden="1"/>
    </xf>
    <xf numFmtId="0" fontId="7" fillId="0" borderId="2" xfId="1" applyFont="1" applyFill="1" applyBorder="1" applyAlignment="1" applyProtection="1">
      <alignment horizontal="center" vertical="center" wrapText="1"/>
      <protection hidden="1"/>
    </xf>
    <xf numFmtId="0" fontId="7" fillId="0" borderId="8" xfId="1" applyFont="1" applyFill="1" applyBorder="1" applyAlignment="1" applyProtection="1">
      <alignment horizontal="center" vertical="center" wrapText="1"/>
      <protection hidden="1"/>
    </xf>
    <xf numFmtId="3" fontId="22" fillId="0" borderId="6" xfId="0" applyNumberFormat="1" applyFont="1" applyFill="1" applyBorder="1" applyAlignment="1">
      <alignment vertical="center"/>
    </xf>
    <xf numFmtId="3" fontId="22" fillId="0" borderId="6" xfId="0" applyNumberFormat="1" applyFont="1" applyBorder="1" applyAlignment="1">
      <alignment horizontal="center" vertical="center" wrapText="1"/>
    </xf>
    <xf numFmtId="3" fontId="22" fillId="0" borderId="6" xfId="0" applyNumberFormat="1" applyFont="1" applyBorder="1" applyAlignment="1">
      <alignment vertical="center"/>
    </xf>
  </cellXfs>
  <cellStyles count="12">
    <cellStyle name="Normal" xfId="0" builtinId="0"/>
    <cellStyle name="Normal 10 2" xfId="1"/>
    <cellStyle name="Normal 11 2 2" xfId="7"/>
    <cellStyle name="Normal 14" xfId="9"/>
    <cellStyle name="Normal 2" xfId="3"/>
    <cellStyle name="Normal 2 10 2" xfId="4"/>
    <cellStyle name="Normal 2 10 2 2" xfId="8"/>
    <cellStyle name="Normal 2 34" xfId="5"/>
    <cellStyle name="Normal 3" xfId="11"/>
    <cellStyle name="Normal 3 4 3 2" xfId="6"/>
    <cellStyle name="Normal 58" xfId="2"/>
    <cellStyle name="Normal_Sheet1" xfId="1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KH%202016-2020\Dau%20tu\Tong%20hop%20phan%20bo\TH%202016-2020%20091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User\Downloads\TH%20phan%20bo%20%2017.9.2015_Th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PLI_CTrinh"/>
      <sheetName val="PLI_CTrinh1"/>
      <sheetName val="PLII_nganh"/>
      <sheetName val="Cocauin_(2)"/>
      <sheetName val="BANCO5_(in)"/>
      <sheetName val="MTTW_(in)"/>
      <sheetName val="CTMTDP_(in)"/>
      <sheetName val="PA_goc_2015"/>
      <sheetName val="PA_goc_2014"/>
      <sheetName val="PL_IXa"/>
      <sheetName val="Phuong_an_goc_2015"/>
      <sheetName val="PL_X_(2)"/>
      <sheetName val="PL_2"/>
      <sheetName val="PLIIIb_(2)"/>
      <sheetName val="PLIIIb_(3)"/>
      <sheetName val="DT_theo_MT_(DP)_(3)"/>
      <sheetName val="Cocaunguon_(2)"/>
      <sheetName val="PL_VIII"/>
      <sheetName val="PL_IX"/>
      <sheetName val="PL_X"/>
      <sheetName val="DT_theo_MT_(DP)_(2)"/>
      <sheetName val="MT_TW_in_(2)"/>
      <sheetName val="BANCO_(3)"/>
      <sheetName val="BANCO_(4)"/>
      <sheetName val="MT_DPin_(3)"/>
      <sheetName val="TH_2016-2020-gom_CTMTQG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10">
          <cell r="CN10">
            <v>0.115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14">
          <cell r="RD14">
            <v>0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KLHT"/>
      <sheetName val="KL XL2000"/>
      <sheetName val="KLXL2001"/>
      <sheetName val="THKP2001"/>
      <sheetName val="KLphanbo"/>
      <sheetName val="Chiet tinh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 2003 (moi max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1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e tong"/>
      <sheetName val="Thep"/>
      <sheetName val="Tong hop thep"/>
      <sheetName val="Thuyet minh"/>
      <sheetName val="CQ-HQ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DT"/>
      <sheetName val="THND"/>
      <sheetName val="THMD"/>
      <sheetName val="Phtro1"/>
      <sheetName val="DTKS1"/>
      <sheetName val="CT1m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sent to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phan tich DG"/>
      <sheetName val="gia vat lieu"/>
      <sheetName val="gia xe may"/>
      <sheetName val="gia nhan cong"/>
      <sheetName val="Q1-02"/>
      <sheetName val="Q2-02"/>
      <sheetName val="Q3-02"/>
      <sheetName val="9"/>
      <sheetName val="10"/>
      <sheetName val="cong Q2"/>
      <sheetName val="T.U luong Q1"/>
      <sheetName val="T.U luong Q2"/>
      <sheetName val="T.U luong Q3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u luc HD"/>
      <sheetName val="Gia du thau"/>
      <sheetName val="PTDG"/>
      <sheetName val="Ca xe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binh do"/>
      <sheetName val="cot lieu"/>
      <sheetName val="van khuon"/>
      <sheetName val="CT BT"/>
      <sheetName val="lay mau"/>
      <sheetName val="mat ngoai goi"/>
      <sheetName val="coc tram-bt"/>
      <sheetName val="Tien ung"/>
      <sheetName val="phi luong3"/>
      <sheetName val="Quyet toan"/>
      <sheetName val="Thu hoi"/>
      <sheetName val="Lai vay"/>
      <sheetName val="Tien vay"/>
      <sheetName val="Cong no"/>
      <sheetName val="Cop pha"/>
      <sheetName val="20000000"/>
      <sheetName val="THDT"/>
      <sheetName val="DM-Goc"/>
      <sheetName val="Gia-CT"/>
      <sheetName val="PTCP"/>
      <sheetName val="cphoi"/>
      <sheetName val="T1(T1)04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CT xa"/>
      <sheetName val="TLGC"/>
      <sheetName val="BL"/>
      <sheetName val="Thang 12"/>
      <sheetName val="Thang 1"/>
      <sheetName val="moi"/>
      <sheetName val="Thang 12 (2)"/>
      <sheetName val="Thang 01"/>
      <sheetName val="clvl"/>
      <sheetName val="Chenh lech"/>
      <sheetName val="Kinh phí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KL Tram Cty"/>
      <sheetName val="Gam may Cty"/>
      <sheetName val="KL tram KH"/>
      <sheetName val="Gam may KH"/>
      <sheetName val="Cach dien"/>
      <sheetName val="Mang tai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DGXDCB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Cau 2(3)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Dec31"/>
      <sheetName val="Jan2"/>
      <sheetName val="Jan3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45A-BH"/>
      <sheetName val="C46A-BH"/>
      <sheetName val="C47A-BH"/>
      <sheetName val="C48A-BH"/>
      <sheetName val="S-53-1"/>
      <sheetName val="PXuat"/>
      <sheetName val="THVT.T5"/>
      <sheetName val="XL1.t5"/>
      <sheetName val="XL2.T5"/>
      <sheetName val="XL3.T5"/>
      <sheetName val="XL5.T5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TK331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Menu qly"/>
      <sheetName val="BQ1"/>
      <sheetName val="VTD-TLANG"/>
      <sheetName val="TNHAT-N.PHUOC"/>
      <sheetName val="KPhong - ap3PTTA"/>
      <sheetName val="Q1"/>
      <sheetName val="Q2"/>
      <sheetName val="6 thang dau nam"/>
      <sheetName val="Q3"/>
      <sheetName val="Q4"/>
      <sheetName val="2007"/>
      <sheetName val="BU13-_x0003__x0000_+"/>
      <sheetName val="PTS䁌"/>
      <sheetName val="2ÿÿ960-ÿÿ+1ÿÿÿÿ(k95)"/>
      <sheetName val="[PIPE-03E.XLSÝ26+960-27+150.4(k"/>
      <sheetName val="Tong hop gia"/>
      <sheetName val="May thi cong"/>
      <sheetName val="Chi phi chung"/>
      <sheetName val="Config"/>
      <sheetName val="_x0002__x0001_"/>
      <sheetName val="_x0000__x0000__x0005__x0000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Cong n_x0000_"/>
      <sheetName val="TDþ"/>
      <sheetName val="gvl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clv¸"/>
      <sheetName val="B01þ"/>
      <sheetName val="B-B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KHOA 27"/>
      <sheetName val="KHOA 28"/>
      <sheetName val="KHOA 29"/>
      <sheetName val="T_x0003_"/>
      <sheetName val="BU13-_x0003_"/>
      <sheetName val="JanÐ"/>
      <sheetName val="tph AAHSTOT27"/>
      <sheetName val="TPH10x20"/>
      <sheetName val="TPH5x10"/>
      <sheetName val="TPH0x5"/>
      <sheetName val="TPHCVang"/>
      <sheetName val="TPHBDa"/>
      <sheetName val="TH VL, NC, DDHT Thanhphuoc"/>
      <sheetName val="0_x0000_Ԁ_x0000_가"/>
      <sheetName val="kinh phí XD"/>
      <sheetName val="D.HopKL"/>
      <sheetName val="MTL$-INTER"/>
      <sheetName val="Du_lieu"/>
      <sheetName val="Luong 4 SPH"/>
      <sheetName val="27*920-28+160.Su3"/>
      <sheetName val="NGUYEN 1"/>
      <sheetName val="TIEP 1"/>
      <sheetName val="HUNG 1"/>
      <sheetName val="BIEU DO"/>
      <sheetName val="Chi tieu 11"/>
      <sheetName val="HE SO LUONG"/>
      <sheetName val="SCAU"/>
      <sheetName val="DUOC"/>
      <sheetName val="TOC"/>
      <sheetName val="TU"/>
      <sheetName val="BINH"/>
      <sheetName val="HAN"/>
      <sheetName val="DIEU"/>
      <sheetName val="PHUNG"/>
      <sheetName val="TRI"/>
      <sheetName val="VAN"/>
      <sheetName val="NGUYEN"/>
      <sheetName val="TIEP"/>
      <sheetName val="HUNG"/>
      <sheetName val="Chart3"/>
      <sheetName val="LUONG 12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lvÃ"/>
      <sheetName val="Q1-0_x0005_"/>
      <sheetName val="Q1-0þ"/>
      <sheetName val="_MGT-DRT_MGT-IMPR_MGT-SC@_BA039"/>
      <sheetName val="_N_MGT-DRT_MGT-IMPR_MGT-SC@_BA0"/>
      <sheetName val="_PIPE-03E.XLSÝ26+960-27+150.4(k"/>
      <sheetName val=" o "/>
      <sheetName val="PNT-QUOT-#3"/>
      <sheetName val="DGXDC_x0008_"/>
      <sheetName val="0"/>
      <sheetName val="tra-vat-lieu"/>
      <sheetName val="TIEN GOI"/>
      <sheetName val="NHAT KY THU TIEN T.GOI"/>
      <sheetName val="LUONG GIAN TIEP"/>
      <sheetName val="NHAT KY THU TIEN TM"/>
      <sheetName val="UOC THUC HIEN THUE TNDN"/>
      <sheetName val="QUY TM"/>
      <sheetName val="131"/>
      <sheetName val="NKCT - 01"/>
      <sheetName val="LAI - LO"/>
      <sheetName val="TO KHAI CHI TIET"/>
      <sheetName val="THUE PII"/>
      <sheetName val="THUE PIII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SOLIEU"/>
      <sheetName val="Bang luong _x0011_"/>
      <sheetName val="Nguồn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/>
      <sheetData sheetId="780"/>
      <sheetData sheetId="781"/>
      <sheetData sheetId="782"/>
      <sheetData sheetId="783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 refreshError="1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/>
      <sheetData sheetId="1139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 refreshError="1"/>
      <sheetData sheetId="1237" refreshError="1"/>
      <sheetData sheetId="1238" refreshError="1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/>
      <sheetData sheetId="1307" refreshError="1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 refreshError="1"/>
      <sheetData sheetId="1330" refreshError="1"/>
      <sheetData sheetId="1331" refreshError="1"/>
      <sheetData sheetId="1332"/>
      <sheetData sheetId="1333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/>
      <sheetData sheetId="1511"/>
      <sheetData sheetId="1512"/>
      <sheetData sheetId="1513"/>
      <sheetData sheetId="1514"/>
      <sheetData sheetId="1515" refreshError="1"/>
      <sheetData sheetId="1516" refreshError="1"/>
      <sheetData sheetId="1517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/>
      <sheetData sheetId="1579" refreshError="1"/>
      <sheetData sheetId="1580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i chung"/>
      <sheetName val="BANCO (3)"/>
      <sheetName val="MT TW in (2)"/>
      <sheetName val="PL III CTrinh (2)"/>
      <sheetName val="PL IV nganh (2)"/>
      <sheetName val="MT DPin (3)"/>
      <sheetName val="TH in (2)"/>
      <sheetName val="PLIb"/>
      <sheetName val="PLIIIb"/>
      <sheetName val="BANCO (2)"/>
      <sheetName val="MT DPin (2)"/>
      <sheetName val="THSS"/>
      <sheetName val="THSS (3)"/>
      <sheetName val="THSS (4)"/>
      <sheetName val="THSS (6)"/>
      <sheetName val="THSS (5)"/>
      <sheetName val="THSS (7)"/>
      <sheetName val="PL III CTrinh (3)"/>
      <sheetName val="PL IV nganh (3)"/>
      <sheetName val="PL III CTrinh"/>
      <sheetName val="PL IV nganh"/>
      <sheetName val="TH 2016-2020-gom CTMTQG"/>
      <sheetName val="SS dia phuong"/>
      <sheetName val="TH 2016-2020 -Kgom CTMTQG"/>
      <sheetName val="TH in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TH phan bo  17.9.2015_Thu"/>
      <sheetName val="Chi_chung"/>
      <sheetName val="BANCO_(3)"/>
      <sheetName val="MT_TW_in_(2)"/>
      <sheetName val="PL_III_CTrinh_(2)"/>
      <sheetName val="PL_IV_nganh_(2)"/>
      <sheetName val="MT_DPin_(3)"/>
      <sheetName val="TH_in_(2)"/>
      <sheetName val="BANCO_(2)"/>
      <sheetName val="MT_DPin_(2)"/>
      <sheetName val="THSS_(3)"/>
      <sheetName val="THSS_(4)"/>
      <sheetName val="THSS_(6)"/>
      <sheetName val="THSS_(5)"/>
      <sheetName val="THSS_(7)"/>
      <sheetName val="PL_III_CTrinh_(3)"/>
      <sheetName val="PL_IV_nganh_(3)"/>
      <sheetName val="PL_III_CTrinh"/>
      <sheetName val="PL_IV_nganh"/>
      <sheetName val="TH_2016-2020-gom_CTMTQG"/>
      <sheetName val="SS_dia_phuong"/>
      <sheetName val="TH_2016-2020_-Kgom_CTMTQG"/>
      <sheetName val="TH_in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  <sheetName val="TH_phan_bo__17_9_2015_Thu"/>
      <sheetName val="DONGIA"/>
      <sheetName val="DON GIA"/>
      <sheetName val="DG"/>
      <sheetName val="Tiepdia"/>
      <sheetName val="TDTKP"/>
    </sheetNames>
    <sheetDataSet>
      <sheetData sheetId="0" refreshError="1"/>
      <sheetData sheetId="1">
        <row r="122">
          <cell r="I122">
            <v>6.7156099999999999</v>
          </cell>
        </row>
      </sheetData>
      <sheetData sheetId="2">
        <row r="29">
          <cell r="K29">
            <v>49327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3">
          <cell r="F123">
            <v>4.5632445555441416E-2</v>
          </cell>
        </row>
      </sheetData>
      <sheetData sheetId="10">
        <row r="99">
          <cell r="BP99">
            <v>6.7156099999999999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B13" t="str">
            <v>TỔNG SỐ</v>
          </cell>
        </row>
      </sheetData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122">
          <cell r="I122">
            <v>6.7156099999999999</v>
          </cell>
        </row>
      </sheetData>
      <sheetData sheetId="52">
        <row r="29">
          <cell r="K29">
            <v>49327</v>
          </cell>
        </row>
      </sheetData>
      <sheetData sheetId="53">
        <row r="99">
          <cell r="BP99">
            <v>6.7156099999999999</v>
          </cell>
        </row>
      </sheetData>
      <sheetData sheetId="54"/>
      <sheetData sheetId="55"/>
      <sheetData sheetId="56">
        <row r="122">
          <cell r="I122">
            <v>6.7156099999999999</v>
          </cell>
        </row>
      </sheetData>
      <sheetData sheetId="57">
        <row r="29">
          <cell r="K29">
            <v>49327</v>
          </cell>
        </row>
      </sheetData>
      <sheetData sheetId="58">
        <row r="99">
          <cell r="BP99">
            <v>6.7156099999999999</v>
          </cell>
        </row>
      </sheetData>
      <sheetData sheetId="59"/>
      <sheetData sheetId="60"/>
      <sheetData sheetId="61"/>
      <sheetData sheetId="62">
        <row r="123">
          <cell r="F123">
            <v>4.5632445555441416E-2</v>
          </cell>
        </row>
      </sheetData>
      <sheetData sheetId="63">
        <row r="99">
          <cell r="BP99">
            <v>6.7156099999999999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H117"/>
  <sheetViews>
    <sheetView showZeros="0" tabSelected="1" view="pageBreakPreview" zoomScale="60" zoomScaleNormal="55" workbookViewId="0">
      <pane ySplit="8" topLeftCell="A15" activePane="bottomLeft" state="frozen"/>
      <selection pane="bottomLeft" activeCell="BG17" sqref="BG17"/>
    </sheetView>
  </sheetViews>
  <sheetFormatPr defaultColWidth="9" defaultRowHeight="15.75"/>
  <cols>
    <col min="1" max="1" width="5.5" style="2" customWidth="1"/>
    <col min="2" max="2" width="38.875" style="3" customWidth="1"/>
    <col min="3" max="3" width="7.125" style="1" hidden="1" customWidth="1"/>
    <col min="4" max="4" width="9" style="1" customWidth="1"/>
    <col min="5" max="5" width="11.75" style="1" hidden="1" customWidth="1"/>
    <col min="6" max="6" width="11.375" style="1" customWidth="1"/>
    <col min="7" max="7" width="9" style="1" customWidth="1"/>
    <col min="8" max="8" width="8.25" style="1" hidden="1" customWidth="1"/>
    <col min="9" max="9" width="28.25" style="1" customWidth="1"/>
    <col min="10" max="10" width="11.125" style="1" customWidth="1"/>
    <col min="11" max="11" width="8.375" style="1" hidden="1" customWidth="1"/>
    <col min="12" max="12" width="9" style="1" hidden="1" customWidth="1"/>
    <col min="13" max="13" width="11.5" style="4" customWidth="1"/>
    <col min="14" max="16" width="9" style="1" hidden="1" customWidth="1"/>
    <col min="17" max="17" width="9.875" style="4" hidden="1" customWidth="1"/>
    <col min="18" max="18" width="9" style="1" hidden="1" customWidth="1"/>
    <col min="19" max="19" width="13.375" style="5" customWidth="1"/>
    <col min="20" max="21" width="9" style="1" hidden="1" customWidth="1"/>
    <col min="22" max="22" width="10.625" style="1" hidden="1" customWidth="1"/>
    <col min="23" max="23" width="9" style="1" hidden="1" customWidth="1"/>
    <col min="24" max="24" width="13" style="1" hidden="1" customWidth="1"/>
    <col min="25" max="26" width="13.5" style="1" hidden="1" customWidth="1"/>
    <col min="27" max="27" width="12.375" style="1" hidden="1" customWidth="1"/>
    <col min="28" max="29" width="12" style="1" hidden="1" customWidth="1"/>
    <col min="30" max="30" width="11.625" style="1" hidden="1" customWidth="1"/>
    <col min="31" max="31" width="12" style="1" hidden="1" customWidth="1"/>
    <col min="32" max="32" width="11.5" style="1" hidden="1" customWidth="1"/>
    <col min="33" max="50" width="12.875" style="1" hidden="1" customWidth="1"/>
    <col min="51" max="51" width="13.25" style="1" hidden="1" customWidth="1"/>
    <col min="52" max="52" width="11" style="1" hidden="1" customWidth="1"/>
    <col min="53" max="53" width="11.75" style="1" hidden="1" customWidth="1"/>
    <col min="54" max="54" width="11.375" style="1" hidden="1" customWidth="1"/>
    <col min="55" max="55" width="12" style="1" hidden="1" customWidth="1"/>
    <col min="56" max="57" width="11.75" style="1" hidden="1" customWidth="1"/>
    <col min="58" max="59" width="11.75" style="1" customWidth="1"/>
    <col min="60" max="60" width="11.375" style="1" customWidth="1"/>
    <col min="61" max="61" width="21.625" style="1" hidden="1" customWidth="1"/>
    <col min="62" max="16384" width="9" style="1"/>
  </cols>
  <sheetData>
    <row r="1" spans="1:61" ht="57" customHeight="1">
      <c r="A1" s="108" t="s">
        <v>428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</row>
    <row r="2" spans="1:61" ht="36" customHeight="1">
      <c r="Z2" s="1">
        <v>1000</v>
      </c>
      <c r="AQ2" s="6" t="s">
        <v>5</v>
      </c>
      <c r="BF2" s="71" t="s">
        <v>6</v>
      </c>
    </row>
    <row r="3" spans="1:61" s="11" customFormat="1" ht="56.25" customHeight="1">
      <c r="A3" s="101" t="s">
        <v>7</v>
      </c>
      <c r="B3" s="101" t="s">
        <v>8</v>
      </c>
      <c r="C3" s="101" t="s">
        <v>9</v>
      </c>
      <c r="D3" s="101" t="s">
        <v>13</v>
      </c>
      <c r="E3" s="101" t="s">
        <v>10</v>
      </c>
      <c r="F3" s="101" t="s">
        <v>11</v>
      </c>
      <c r="G3" s="101" t="s">
        <v>429</v>
      </c>
      <c r="H3" s="101" t="s">
        <v>14</v>
      </c>
      <c r="I3" s="101" t="s">
        <v>12</v>
      </c>
      <c r="J3" s="101"/>
      <c r="K3" s="101"/>
      <c r="L3" s="101"/>
      <c r="M3" s="101"/>
      <c r="N3" s="101"/>
      <c r="O3" s="101" t="s">
        <v>16</v>
      </c>
      <c r="P3" s="101"/>
      <c r="Q3" s="110"/>
      <c r="R3" s="101"/>
      <c r="S3" s="111" t="s">
        <v>398</v>
      </c>
      <c r="T3" s="101" t="s">
        <v>17</v>
      </c>
      <c r="U3" s="101"/>
      <c r="V3" s="101"/>
      <c r="W3" s="101"/>
      <c r="X3" s="7" t="s">
        <v>18</v>
      </c>
      <c r="Y3" s="105" t="s">
        <v>19</v>
      </c>
      <c r="Z3" s="106"/>
      <c r="AA3" s="106"/>
      <c r="AB3" s="107"/>
      <c r="AC3" s="8" t="s">
        <v>20</v>
      </c>
      <c r="AD3" s="105" t="s">
        <v>21</v>
      </c>
      <c r="AE3" s="106"/>
      <c r="AF3" s="106"/>
      <c r="AG3" s="106"/>
      <c r="AH3" s="107"/>
      <c r="AI3" s="9" t="s">
        <v>22</v>
      </c>
      <c r="AJ3" s="105" t="s">
        <v>23</v>
      </c>
      <c r="AK3" s="106"/>
      <c r="AL3" s="106"/>
      <c r="AM3" s="107"/>
      <c r="AN3" s="9" t="s">
        <v>24</v>
      </c>
      <c r="AO3" s="105" t="s">
        <v>25</v>
      </c>
      <c r="AP3" s="106"/>
      <c r="AQ3" s="106"/>
      <c r="AR3" s="106"/>
      <c r="AS3" s="102" t="s">
        <v>26</v>
      </c>
      <c r="AT3" s="105" t="s">
        <v>27</v>
      </c>
      <c r="AU3" s="107"/>
      <c r="AV3" s="102" t="s">
        <v>28</v>
      </c>
      <c r="AW3" s="105" t="s">
        <v>29</v>
      </c>
      <c r="AX3" s="107"/>
      <c r="AY3" s="102" t="s">
        <v>30</v>
      </c>
      <c r="AZ3" s="102" t="s">
        <v>31</v>
      </c>
      <c r="BA3" s="9" t="s">
        <v>32</v>
      </c>
      <c r="BB3" s="9" t="s">
        <v>33</v>
      </c>
      <c r="BC3" s="9" t="s">
        <v>34</v>
      </c>
      <c r="BD3" s="102" t="s">
        <v>35</v>
      </c>
      <c r="BE3" s="10" t="s">
        <v>36</v>
      </c>
      <c r="BF3" s="102" t="s">
        <v>390</v>
      </c>
      <c r="BG3" s="102" t="s">
        <v>397</v>
      </c>
      <c r="BH3" s="102" t="s">
        <v>0</v>
      </c>
      <c r="BI3" s="101" t="s">
        <v>37</v>
      </c>
    </row>
    <row r="4" spans="1:61" s="11" customFormat="1" ht="28.5" customHeight="1">
      <c r="A4" s="101"/>
      <c r="B4" s="101"/>
      <c r="C4" s="101"/>
      <c r="D4" s="101"/>
      <c r="E4" s="101"/>
      <c r="F4" s="101"/>
      <c r="G4" s="101"/>
      <c r="H4" s="101"/>
      <c r="I4" s="102" t="s">
        <v>386</v>
      </c>
      <c r="J4" s="101" t="s">
        <v>15</v>
      </c>
      <c r="K4" s="101"/>
      <c r="L4" s="101"/>
      <c r="M4" s="101"/>
      <c r="N4" s="101"/>
      <c r="O4" s="7"/>
      <c r="P4" s="7"/>
      <c r="Q4" s="12"/>
      <c r="R4" s="7"/>
      <c r="S4" s="112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103"/>
      <c r="AT4" s="7"/>
      <c r="AU4" s="7"/>
      <c r="AV4" s="103"/>
      <c r="AW4" s="7"/>
      <c r="AX4" s="7"/>
      <c r="AY4" s="103"/>
      <c r="AZ4" s="103"/>
      <c r="BA4" s="7" t="s">
        <v>41</v>
      </c>
      <c r="BB4" s="7" t="s">
        <v>41</v>
      </c>
      <c r="BC4" s="7" t="s">
        <v>41</v>
      </c>
      <c r="BD4" s="103"/>
      <c r="BE4" s="13"/>
      <c r="BF4" s="103"/>
      <c r="BG4" s="103"/>
      <c r="BH4" s="103"/>
      <c r="BI4" s="101"/>
    </row>
    <row r="5" spans="1:61" s="11" customFormat="1" ht="28.5" customHeight="1">
      <c r="A5" s="101"/>
      <c r="B5" s="101"/>
      <c r="C5" s="101"/>
      <c r="D5" s="101"/>
      <c r="E5" s="101"/>
      <c r="F5" s="101"/>
      <c r="G5" s="101"/>
      <c r="H5" s="101"/>
      <c r="I5" s="103"/>
      <c r="J5" s="102" t="s">
        <v>39</v>
      </c>
      <c r="K5" s="105" t="s">
        <v>40</v>
      </c>
      <c r="L5" s="106"/>
      <c r="M5" s="106"/>
      <c r="N5" s="107"/>
      <c r="O5" s="7"/>
      <c r="P5" s="7"/>
      <c r="Q5" s="12"/>
      <c r="R5" s="7"/>
      <c r="S5" s="112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103"/>
      <c r="AT5" s="7"/>
      <c r="AU5" s="7"/>
      <c r="AV5" s="103"/>
      <c r="AW5" s="7"/>
      <c r="AX5" s="7"/>
      <c r="AY5" s="103"/>
      <c r="AZ5" s="103"/>
      <c r="BA5" s="7"/>
      <c r="BB5" s="7"/>
      <c r="BC5" s="7"/>
      <c r="BD5" s="103"/>
      <c r="BE5" s="13"/>
      <c r="BF5" s="103"/>
      <c r="BG5" s="103"/>
      <c r="BH5" s="103"/>
      <c r="BI5" s="101"/>
    </row>
    <row r="6" spans="1:61" s="11" customFormat="1" ht="31.5" customHeight="1">
      <c r="A6" s="101"/>
      <c r="B6" s="101"/>
      <c r="C6" s="101"/>
      <c r="D6" s="101"/>
      <c r="E6" s="101"/>
      <c r="F6" s="101"/>
      <c r="G6" s="101"/>
      <c r="H6" s="101"/>
      <c r="I6" s="104"/>
      <c r="J6" s="104"/>
      <c r="K6" s="7" t="s">
        <v>46</v>
      </c>
      <c r="L6" s="7" t="s">
        <v>388</v>
      </c>
      <c r="M6" s="12" t="s">
        <v>387</v>
      </c>
      <c r="N6" s="7" t="s">
        <v>389</v>
      </c>
      <c r="O6" s="7" t="s">
        <v>44</v>
      </c>
      <c r="P6" s="7" t="s">
        <v>42</v>
      </c>
      <c r="Q6" s="12" t="s">
        <v>45</v>
      </c>
      <c r="R6" s="7" t="s">
        <v>43</v>
      </c>
      <c r="S6" s="113"/>
      <c r="T6" s="7" t="s">
        <v>46</v>
      </c>
      <c r="U6" s="7" t="s">
        <v>42</v>
      </c>
      <c r="V6" s="7" t="s">
        <v>45</v>
      </c>
      <c r="W6" s="7" t="s">
        <v>43</v>
      </c>
      <c r="X6" s="7"/>
      <c r="Y6" s="7" t="s">
        <v>47</v>
      </c>
      <c r="Z6" s="7" t="s">
        <v>48</v>
      </c>
      <c r="AA6" s="7" t="s">
        <v>49</v>
      </c>
      <c r="AB6" s="7" t="s">
        <v>50</v>
      </c>
      <c r="AC6" s="7"/>
      <c r="AD6" s="7" t="s">
        <v>51</v>
      </c>
      <c r="AE6" s="7" t="s">
        <v>48</v>
      </c>
      <c r="AF6" s="7" t="s">
        <v>49</v>
      </c>
      <c r="AG6" s="7" t="s">
        <v>50</v>
      </c>
      <c r="AH6" s="7" t="s">
        <v>52</v>
      </c>
      <c r="AI6" s="7"/>
      <c r="AJ6" s="7" t="s">
        <v>47</v>
      </c>
      <c r="AK6" s="7" t="s">
        <v>48</v>
      </c>
      <c r="AL6" s="7" t="s">
        <v>49</v>
      </c>
      <c r="AM6" s="7" t="s">
        <v>50</v>
      </c>
      <c r="AN6" s="7"/>
      <c r="AO6" s="7" t="s">
        <v>47</v>
      </c>
      <c r="AP6" s="7" t="s">
        <v>48</v>
      </c>
      <c r="AQ6" s="7" t="s">
        <v>49</v>
      </c>
      <c r="AR6" s="7" t="s">
        <v>50</v>
      </c>
      <c r="AS6" s="104"/>
      <c r="AT6" s="7" t="s">
        <v>47</v>
      </c>
      <c r="AU6" s="7" t="s">
        <v>53</v>
      </c>
      <c r="AV6" s="104"/>
      <c r="AW6" s="7" t="s">
        <v>47</v>
      </c>
      <c r="AX6" s="7" t="s">
        <v>53</v>
      </c>
      <c r="AY6" s="104"/>
      <c r="AZ6" s="104"/>
      <c r="BA6" s="12"/>
      <c r="BB6" s="12"/>
      <c r="BC6" s="12"/>
      <c r="BD6" s="104"/>
      <c r="BE6" s="14"/>
      <c r="BF6" s="104"/>
      <c r="BG6" s="104"/>
      <c r="BH6" s="104"/>
      <c r="BI6" s="101"/>
    </row>
    <row r="7" spans="1:61" s="100" customFormat="1" ht="28.9" customHeight="1">
      <c r="A7" s="74">
        <v>1</v>
      </c>
      <c r="B7" s="74">
        <v>2</v>
      </c>
      <c r="C7" s="74"/>
      <c r="D7" s="74">
        <v>3</v>
      </c>
      <c r="E7" s="74"/>
      <c r="F7" s="74">
        <v>4</v>
      </c>
      <c r="G7" s="74">
        <v>5</v>
      </c>
      <c r="H7" s="74"/>
      <c r="I7" s="74">
        <v>6</v>
      </c>
      <c r="J7" s="74">
        <v>7</v>
      </c>
      <c r="K7" s="74"/>
      <c r="L7" s="74"/>
      <c r="M7" s="12">
        <v>8</v>
      </c>
      <c r="N7" s="74"/>
      <c r="O7" s="74"/>
      <c r="P7" s="74"/>
      <c r="Q7" s="12"/>
      <c r="R7" s="74"/>
      <c r="S7" s="99">
        <v>9</v>
      </c>
      <c r="T7" s="74"/>
      <c r="U7" s="74"/>
      <c r="V7" s="74"/>
      <c r="W7" s="74"/>
      <c r="X7" s="74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>
        <v>10</v>
      </c>
      <c r="BG7" s="15">
        <v>11</v>
      </c>
      <c r="BH7" s="67"/>
      <c r="BI7" s="16"/>
    </row>
    <row r="8" spans="1:61" s="11" customFormat="1" ht="31.5" customHeight="1">
      <c r="A8" s="17"/>
      <c r="B8" s="17" t="s">
        <v>430</v>
      </c>
      <c r="C8" s="17"/>
      <c r="D8" s="17"/>
      <c r="E8" s="17"/>
      <c r="F8" s="17"/>
      <c r="G8" s="17"/>
      <c r="H8" s="17"/>
      <c r="I8" s="17"/>
      <c r="J8" s="18">
        <f t="shared" ref="J8:AO8" si="0">SUBTOTAL(109,(J9:J116))</f>
        <v>1084192</v>
      </c>
      <c r="K8" s="18">
        <f t="shared" si="0"/>
        <v>2000</v>
      </c>
      <c r="L8" s="18">
        <f t="shared" si="0"/>
        <v>1362</v>
      </c>
      <c r="M8" s="18">
        <f t="shared" si="0"/>
        <v>997022.7</v>
      </c>
      <c r="N8" s="18">
        <f t="shared" si="0"/>
        <v>82807.3</v>
      </c>
      <c r="O8" s="18">
        <f t="shared" si="0"/>
        <v>43561.324000000001</v>
      </c>
      <c r="P8" s="18">
        <f t="shared" si="0"/>
        <v>666</v>
      </c>
      <c r="Q8" s="18">
        <f t="shared" si="0"/>
        <v>42895.324000000001</v>
      </c>
      <c r="R8" s="18">
        <f t="shared" si="0"/>
        <v>0</v>
      </c>
      <c r="S8" s="18">
        <f t="shared" si="0"/>
        <v>964777.7</v>
      </c>
      <c r="T8" s="18">
        <f t="shared" si="0"/>
        <v>0</v>
      </c>
      <c r="U8" s="18">
        <f t="shared" si="0"/>
        <v>0</v>
      </c>
      <c r="V8" s="18">
        <f t="shared" si="0"/>
        <v>80868.834999999992</v>
      </c>
      <c r="W8" s="18">
        <f t="shared" si="0"/>
        <v>0</v>
      </c>
      <c r="X8" s="18">
        <f t="shared" si="0"/>
        <v>177402.41</v>
      </c>
      <c r="Y8" s="18">
        <f t="shared" si="0"/>
        <v>7262.0219999999999</v>
      </c>
      <c r="Z8" s="18">
        <f t="shared" si="0"/>
        <v>93108</v>
      </c>
      <c r="AA8" s="18">
        <f t="shared" si="0"/>
        <v>8400</v>
      </c>
      <c r="AB8" s="18">
        <f t="shared" si="0"/>
        <v>68632.388000000006</v>
      </c>
      <c r="AC8" s="18">
        <f t="shared" si="0"/>
        <v>176737.36000000002</v>
      </c>
      <c r="AD8" s="18">
        <f t="shared" si="0"/>
        <v>7151.0219999999999</v>
      </c>
      <c r="AE8" s="18">
        <f t="shared" si="0"/>
        <v>87752.318000000014</v>
      </c>
      <c r="AF8" s="18">
        <f t="shared" si="0"/>
        <v>8400</v>
      </c>
      <c r="AG8" s="18">
        <f t="shared" si="0"/>
        <v>68632.388000000006</v>
      </c>
      <c r="AH8" s="18">
        <f t="shared" si="0"/>
        <v>4801.6319999999996</v>
      </c>
      <c r="AI8" s="18">
        <f t="shared" si="0"/>
        <v>118369</v>
      </c>
      <c r="AJ8" s="18">
        <f t="shared" si="0"/>
        <v>20799</v>
      </c>
      <c r="AK8" s="18">
        <f t="shared" si="0"/>
        <v>35736</v>
      </c>
      <c r="AL8" s="18">
        <f t="shared" si="0"/>
        <v>21916</v>
      </c>
      <c r="AM8" s="18">
        <f t="shared" si="0"/>
        <v>39918</v>
      </c>
      <c r="AN8" s="18">
        <f t="shared" si="0"/>
        <v>116856.999941</v>
      </c>
      <c r="AO8" s="18">
        <f t="shared" si="0"/>
        <v>20798.999941000002</v>
      </c>
      <c r="AP8" s="18">
        <f t="shared" ref="AP8:BG8" si="1">SUBTOTAL(109,(AP9:AP116))</f>
        <v>34924</v>
      </c>
      <c r="AQ8" s="18">
        <f t="shared" si="1"/>
        <v>21916</v>
      </c>
      <c r="AR8" s="18">
        <f t="shared" si="1"/>
        <v>39218</v>
      </c>
      <c r="AS8" s="18">
        <f t="shared" si="1"/>
        <v>42373</v>
      </c>
      <c r="AT8" s="18">
        <f t="shared" si="1"/>
        <v>13873</v>
      </c>
      <c r="AU8" s="18">
        <f t="shared" si="1"/>
        <v>28500</v>
      </c>
      <c r="AV8" s="18">
        <f t="shared" si="1"/>
        <v>26595.173299999999</v>
      </c>
      <c r="AW8" s="18">
        <f t="shared" si="1"/>
        <v>12403.0803</v>
      </c>
      <c r="AX8" s="18">
        <f t="shared" si="1"/>
        <v>14192.092999999999</v>
      </c>
      <c r="AY8" s="18">
        <f t="shared" si="1"/>
        <v>419013.24499999994</v>
      </c>
      <c r="AZ8" s="18">
        <f t="shared" si="1"/>
        <v>401058.36824100005</v>
      </c>
      <c r="BA8" s="18">
        <f t="shared" si="1"/>
        <v>15272.094360000001</v>
      </c>
      <c r="BB8" s="18">
        <f t="shared" si="1"/>
        <v>300</v>
      </c>
      <c r="BC8" s="18">
        <f t="shared" si="1"/>
        <v>800</v>
      </c>
      <c r="BD8" s="18">
        <f t="shared" si="1"/>
        <v>16372.094360000001</v>
      </c>
      <c r="BE8" s="18">
        <f t="shared" si="1"/>
        <v>67706</v>
      </c>
      <c r="BF8" s="18">
        <f t="shared" si="1"/>
        <v>551273.5689999999</v>
      </c>
      <c r="BG8" s="18">
        <f t="shared" si="1"/>
        <v>102737</v>
      </c>
      <c r="BH8" s="18"/>
      <c r="BI8" s="19">
        <f>AV8+AN8+AC8+V8</f>
        <v>401058.36824099999</v>
      </c>
    </row>
    <row r="9" spans="1:61" s="21" customFormat="1" ht="37.5" customHeight="1">
      <c r="A9" s="17" t="s">
        <v>1</v>
      </c>
      <c r="B9" s="20" t="s">
        <v>400</v>
      </c>
      <c r="C9" s="17"/>
      <c r="D9" s="17"/>
      <c r="E9" s="17"/>
      <c r="F9" s="17"/>
      <c r="G9" s="17"/>
      <c r="H9" s="17"/>
      <c r="I9" s="17"/>
      <c r="J9" s="18">
        <f t="shared" ref="J9:AO9" si="2">SUBTOTAL(109,(J10:J110))</f>
        <v>1078192</v>
      </c>
      <c r="K9" s="18">
        <f t="shared" si="2"/>
        <v>0</v>
      </c>
      <c r="L9" s="18">
        <f t="shared" si="2"/>
        <v>1362</v>
      </c>
      <c r="M9" s="18">
        <f t="shared" si="2"/>
        <v>993022.7</v>
      </c>
      <c r="N9" s="18">
        <f t="shared" si="2"/>
        <v>82807.3</v>
      </c>
      <c r="O9" s="18">
        <f t="shared" si="2"/>
        <v>43561.324000000001</v>
      </c>
      <c r="P9" s="18">
        <f t="shared" si="2"/>
        <v>666</v>
      </c>
      <c r="Q9" s="18">
        <f t="shared" si="2"/>
        <v>42895.324000000001</v>
      </c>
      <c r="R9" s="18">
        <f t="shared" si="2"/>
        <v>0</v>
      </c>
      <c r="S9" s="18">
        <f t="shared" si="2"/>
        <v>960777.7</v>
      </c>
      <c r="T9" s="18">
        <f t="shared" si="2"/>
        <v>0</v>
      </c>
      <c r="U9" s="18">
        <f t="shared" si="2"/>
        <v>0</v>
      </c>
      <c r="V9" s="18">
        <f t="shared" si="2"/>
        <v>80868.834999999992</v>
      </c>
      <c r="W9" s="18">
        <f t="shared" si="2"/>
        <v>0</v>
      </c>
      <c r="X9" s="18">
        <f t="shared" si="2"/>
        <v>177402.41</v>
      </c>
      <c r="Y9" s="18">
        <f t="shared" si="2"/>
        <v>7262.0219999999999</v>
      </c>
      <c r="Z9" s="18">
        <f t="shared" si="2"/>
        <v>93108</v>
      </c>
      <c r="AA9" s="18">
        <f t="shared" si="2"/>
        <v>8400</v>
      </c>
      <c r="AB9" s="18">
        <f t="shared" si="2"/>
        <v>68632.388000000006</v>
      </c>
      <c r="AC9" s="18">
        <f t="shared" si="2"/>
        <v>176737.36000000002</v>
      </c>
      <c r="AD9" s="18">
        <f t="shared" si="2"/>
        <v>7151.0219999999999</v>
      </c>
      <c r="AE9" s="18">
        <f t="shared" si="2"/>
        <v>87752.318000000014</v>
      </c>
      <c r="AF9" s="18">
        <f t="shared" si="2"/>
        <v>8400</v>
      </c>
      <c r="AG9" s="18">
        <f t="shared" si="2"/>
        <v>68632.388000000006</v>
      </c>
      <c r="AH9" s="18">
        <f t="shared" si="2"/>
        <v>4801.6319999999996</v>
      </c>
      <c r="AI9" s="18">
        <f t="shared" si="2"/>
        <v>118369</v>
      </c>
      <c r="AJ9" s="18">
        <f t="shared" si="2"/>
        <v>20799</v>
      </c>
      <c r="AK9" s="18">
        <f t="shared" si="2"/>
        <v>35736</v>
      </c>
      <c r="AL9" s="18">
        <f t="shared" si="2"/>
        <v>21916</v>
      </c>
      <c r="AM9" s="18">
        <f t="shared" si="2"/>
        <v>39918</v>
      </c>
      <c r="AN9" s="18">
        <f t="shared" si="2"/>
        <v>116856.999941</v>
      </c>
      <c r="AO9" s="18">
        <f t="shared" si="2"/>
        <v>20798.999941000002</v>
      </c>
      <c r="AP9" s="18">
        <f t="shared" ref="AP9:BG9" si="3">SUBTOTAL(109,(AP10:AP110))</f>
        <v>34924</v>
      </c>
      <c r="AQ9" s="18">
        <f t="shared" si="3"/>
        <v>21916</v>
      </c>
      <c r="AR9" s="18">
        <f t="shared" si="3"/>
        <v>39218</v>
      </c>
      <c r="AS9" s="18">
        <f t="shared" si="3"/>
        <v>42373</v>
      </c>
      <c r="AT9" s="18">
        <f t="shared" si="3"/>
        <v>13873</v>
      </c>
      <c r="AU9" s="18">
        <f t="shared" si="3"/>
        <v>28500</v>
      </c>
      <c r="AV9" s="18">
        <f t="shared" si="3"/>
        <v>26595.173299999999</v>
      </c>
      <c r="AW9" s="18">
        <f t="shared" si="3"/>
        <v>12403.0803</v>
      </c>
      <c r="AX9" s="18">
        <f t="shared" si="3"/>
        <v>14192.092999999999</v>
      </c>
      <c r="AY9" s="18">
        <f t="shared" si="3"/>
        <v>419013.24499999994</v>
      </c>
      <c r="AZ9" s="18">
        <f t="shared" si="3"/>
        <v>401058.36824100005</v>
      </c>
      <c r="BA9" s="18">
        <f t="shared" si="3"/>
        <v>15272.094360000001</v>
      </c>
      <c r="BB9" s="18">
        <f t="shared" si="3"/>
        <v>300</v>
      </c>
      <c r="BC9" s="18">
        <f t="shared" si="3"/>
        <v>800</v>
      </c>
      <c r="BD9" s="18">
        <f t="shared" si="3"/>
        <v>16372.094360000001</v>
      </c>
      <c r="BE9" s="18">
        <f t="shared" si="3"/>
        <v>67706</v>
      </c>
      <c r="BF9" s="18">
        <f t="shared" si="3"/>
        <v>549973.5689999999</v>
      </c>
      <c r="BG9" s="18">
        <f t="shared" si="3"/>
        <v>89237</v>
      </c>
      <c r="BH9" s="18"/>
      <c r="BI9" s="19"/>
    </row>
    <row r="10" spans="1:61" s="21" customFormat="1" ht="35.25" customHeight="1">
      <c r="A10" s="17" t="s">
        <v>3</v>
      </c>
      <c r="B10" s="20" t="s">
        <v>399</v>
      </c>
      <c r="C10" s="17"/>
      <c r="D10" s="17"/>
      <c r="E10" s="17"/>
      <c r="F10" s="17"/>
      <c r="G10" s="17"/>
      <c r="H10" s="17"/>
      <c r="I10" s="17"/>
      <c r="J10" s="18">
        <f>SUBTOTAL(109,(J11:J38))</f>
        <v>145100</v>
      </c>
      <c r="K10" s="18"/>
      <c r="L10" s="18">
        <f t="shared" ref="L10:AQ10" si="4">SUBTOTAL(109,(L11:L38))</f>
        <v>0</v>
      </c>
      <c r="M10" s="18">
        <f t="shared" si="4"/>
        <v>117730</v>
      </c>
      <c r="N10" s="18">
        <f t="shared" si="4"/>
        <v>27370</v>
      </c>
      <c r="O10" s="18">
        <f t="shared" si="4"/>
        <v>0</v>
      </c>
      <c r="P10" s="18">
        <f t="shared" si="4"/>
        <v>0</v>
      </c>
      <c r="Q10" s="18">
        <f t="shared" si="4"/>
        <v>0</v>
      </c>
      <c r="R10" s="18">
        <f t="shared" si="4"/>
        <v>0</v>
      </c>
      <c r="S10" s="18">
        <f t="shared" si="4"/>
        <v>117730</v>
      </c>
      <c r="T10" s="18">
        <f t="shared" si="4"/>
        <v>0</v>
      </c>
      <c r="U10" s="18">
        <f t="shared" si="4"/>
        <v>0</v>
      </c>
      <c r="V10" s="18">
        <f t="shared" si="4"/>
        <v>700</v>
      </c>
      <c r="W10" s="18">
        <f t="shared" si="4"/>
        <v>0</v>
      </c>
      <c r="X10" s="18">
        <f t="shared" si="4"/>
        <v>22400</v>
      </c>
      <c r="Y10" s="18">
        <f t="shared" si="4"/>
        <v>783.02200000000005</v>
      </c>
      <c r="Z10" s="18">
        <f t="shared" si="4"/>
        <v>19316.977999999999</v>
      </c>
      <c r="AA10" s="18">
        <f t="shared" si="4"/>
        <v>0</v>
      </c>
      <c r="AB10" s="18">
        <f t="shared" si="4"/>
        <v>2300</v>
      </c>
      <c r="AC10" s="18">
        <f t="shared" si="4"/>
        <v>22400</v>
      </c>
      <c r="AD10" s="18">
        <f t="shared" si="4"/>
        <v>783.02200000000005</v>
      </c>
      <c r="AE10" s="18">
        <f t="shared" si="4"/>
        <v>17962.383000000002</v>
      </c>
      <c r="AF10" s="18">
        <f t="shared" si="4"/>
        <v>0</v>
      </c>
      <c r="AG10" s="18">
        <f t="shared" si="4"/>
        <v>2300</v>
      </c>
      <c r="AH10" s="18">
        <f t="shared" si="4"/>
        <v>1354.595</v>
      </c>
      <c r="AI10" s="18">
        <f t="shared" si="4"/>
        <v>29405</v>
      </c>
      <c r="AJ10" s="18">
        <f t="shared" si="4"/>
        <v>4600</v>
      </c>
      <c r="AK10" s="18">
        <f t="shared" si="4"/>
        <v>14536</v>
      </c>
      <c r="AL10" s="18">
        <f t="shared" si="4"/>
        <v>5280</v>
      </c>
      <c r="AM10" s="18">
        <f t="shared" si="4"/>
        <v>4989</v>
      </c>
      <c r="AN10" s="18">
        <f t="shared" si="4"/>
        <v>29405</v>
      </c>
      <c r="AO10" s="18">
        <f t="shared" si="4"/>
        <v>4600</v>
      </c>
      <c r="AP10" s="18">
        <f t="shared" si="4"/>
        <v>14536</v>
      </c>
      <c r="AQ10" s="18">
        <f t="shared" si="4"/>
        <v>5280</v>
      </c>
      <c r="AR10" s="18">
        <f t="shared" ref="AR10:BI10" si="5">SUBTOTAL(109,(AR11:AR38))</f>
        <v>4989</v>
      </c>
      <c r="AS10" s="18">
        <f t="shared" si="5"/>
        <v>8580</v>
      </c>
      <c r="AT10" s="18">
        <f t="shared" si="5"/>
        <v>2060</v>
      </c>
      <c r="AU10" s="18">
        <f t="shared" si="5"/>
        <v>6520</v>
      </c>
      <c r="AV10" s="18">
        <f t="shared" si="5"/>
        <v>6920.2470000000003</v>
      </c>
      <c r="AW10" s="18">
        <f t="shared" si="5"/>
        <v>1860</v>
      </c>
      <c r="AX10" s="18">
        <f t="shared" si="5"/>
        <v>5060.2469999999994</v>
      </c>
      <c r="AY10" s="18">
        <f t="shared" si="5"/>
        <v>61085</v>
      </c>
      <c r="AZ10" s="18">
        <f t="shared" si="5"/>
        <v>59425.247000000003</v>
      </c>
      <c r="BA10" s="18">
        <f t="shared" si="5"/>
        <v>9378.8943600000002</v>
      </c>
      <c r="BB10" s="18">
        <f t="shared" si="5"/>
        <v>0</v>
      </c>
      <c r="BC10" s="18">
        <f t="shared" si="5"/>
        <v>800</v>
      </c>
      <c r="BD10" s="18">
        <f t="shared" si="5"/>
        <v>10178.89436</v>
      </c>
      <c r="BE10" s="18">
        <f t="shared" si="5"/>
        <v>14930</v>
      </c>
      <c r="BF10" s="18">
        <f t="shared" si="5"/>
        <v>67435</v>
      </c>
      <c r="BG10" s="18">
        <f t="shared" si="5"/>
        <v>21000</v>
      </c>
      <c r="BH10" s="18"/>
      <c r="BI10" s="19">
        <f t="shared" si="5"/>
        <v>0</v>
      </c>
    </row>
    <row r="11" spans="1:61" ht="105" customHeight="1">
      <c r="A11" s="22">
        <v>1</v>
      </c>
      <c r="B11" s="23" t="s">
        <v>54</v>
      </c>
      <c r="C11" s="24" t="s">
        <v>55</v>
      </c>
      <c r="D11" s="24" t="s">
        <v>58</v>
      </c>
      <c r="E11" s="24">
        <v>7945473</v>
      </c>
      <c r="F11" s="24" t="s">
        <v>56</v>
      </c>
      <c r="G11" s="25" t="s">
        <v>59</v>
      </c>
      <c r="H11" s="25"/>
      <c r="I11" s="25" t="s">
        <v>57</v>
      </c>
      <c r="J11" s="26">
        <f t="shared" ref="J11:J38" si="6">SUM(L11:N11)</f>
        <v>3500</v>
      </c>
      <c r="K11" s="26"/>
      <c r="L11" s="26"/>
      <c r="M11" s="27">
        <v>3500</v>
      </c>
      <c r="N11" s="27"/>
      <c r="O11" s="26">
        <f>SUM(P11:R11)</f>
        <v>0</v>
      </c>
      <c r="P11" s="26"/>
      <c r="Q11" s="27"/>
      <c r="R11" s="27"/>
      <c r="S11" s="28">
        <v>3500</v>
      </c>
      <c r="T11" s="26"/>
      <c r="U11" s="26"/>
      <c r="V11" s="27"/>
      <c r="W11" s="26"/>
      <c r="X11" s="26">
        <f>SUM(Y11:AB11)</f>
        <v>1500</v>
      </c>
      <c r="Y11" s="5">
        <v>0</v>
      </c>
      <c r="Z11" s="5">
        <v>1500</v>
      </c>
      <c r="AA11" s="5">
        <v>0</v>
      </c>
      <c r="AB11" s="5">
        <v>0</v>
      </c>
      <c r="AC11" s="28">
        <f>SUM(AD11:AH11)</f>
        <v>1500</v>
      </c>
      <c r="AD11" s="28">
        <v>0</v>
      </c>
      <c r="AE11" s="28">
        <v>1500</v>
      </c>
      <c r="AF11" s="28">
        <v>0</v>
      </c>
      <c r="AG11" s="28">
        <v>0</v>
      </c>
      <c r="AH11" s="28">
        <v>0</v>
      </c>
      <c r="AI11" s="28">
        <f>SUM(AJ11:AM11)</f>
        <v>1200</v>
      </c>
      <c r="AJ11" s="28">
        <v>0</v>
      </c>
      <c r="AK11" s="28">
        <v>0</v>
      </c>
      <c r="AL11" s="28">
        <v>1200</v>
      </c>
      <c r="AM11" s="28">
        <v>0</v>
      </c>
      <c r="AN11" s="28">
        <f>SUM(AO11:AR11)</f>
        <v>1200</v>
      </c>
      <c r="AO11" s="28">
        <v>0</v>
      </c>
      <c r="AP11" s="28">
        <v>0</v>
      </c>
      <c r="AQ11" s="28">
        <v>1200</v>
      </c>
      <c r="AR11" s="28">
        <v>0</v>
      </c>
      <c r="AS11" s="28">
        <f>SUM(AT11:AU11)</f>
        <v>160</v>
      </c>
      <c r="AT11" s="28">
        <v>160</v>
      </c>
      <c r="AU11" s="28">
        <v>0</v>
      </c>
      <c r="AV11" s="28">
        <f>SUM(AW11:AX11)</f>
        <v>160</v>
      </c>
      <c r="AW11" s="28">
        <v>160</v>
      </c>
      <c r="AX11" s="28">
        <v>0</v>
      </c>
      <c r="AY11" s="28">
        <f t="shared" ref="AY11:AY38" si="7">V11+X11+AI11+AS11</f>
        <v>2860</v>
      </c>
      <c r="AZ11" s="28">
        <f>V11+AC11+AN11+AV11</f>
        <v>2860</v>
      </c>
      <c r="BA11" s="28">
        <v>0</v>
      </c>
      <c r="BB11" s="28">
        <v>0</v>
      </c>
      <c r="BC11" s="28"/>
      <c r="BD11" s="28">
        <f>SUM(BA11:BC11)</f>
        <v>0</v>
      </c>
      <c r="BE11" s="28">
        <v>160</v>
      </c>
      <c r="BF11" s="28">
        <f>O11+V11+X11+AI11+BE11</f>
        <v>2860</v>
      </c>
      <c r="BG11" s="28">
        <v>400</v>
      </c>
      <c r="BH11" s="28"/>
      <c r="BI11" s="29" t="s">
        <v>60</v>
      </c>
    </row>
    <row r="12" spans="1:61" ht="88.5" customHeight="1">
      <c r="A12" s="22">
        <v>2</v>
      </c>
      <c r="B12" s="23" t="s">
        <v>61</v>
      </c>
      <c r="C12" s="24" t="s">
        <v>55</v>
      </c>
      <c r="D12" s="24" t="s">
        <v>64</v>
      </c>
      <c r="E12" s="24">
        <v>7925155</v>
      </c>
      <c r="F12" s="24" t="s">
        <v>62</v>
      </c>
      <c r="G12" s="25" t="s">
        <v>59</v>
      </c>
      <c r="H12" s="25"/>
      <c r="I12" s="25" t="s">
        <v>63</v>
      </c>
      <c r="J12" s="26">
        <f t="shared" si="6"/>
        <v>4000</v>
      </c>
      <c r="K12" s="26"/>
      <c r="L12" s="26"/>
      <c r="M12" s="27">
        <v>4000</v>
      </c>
      <c r="N12" s="27"/>
      <c r="O12" s="26">
        <f>SUM(P12:R12)</f>
        <v>0</v>
      </c>
      <c r="P12" s="26"/>
      <c r="Q12" s="27"/>
      <c r="R12" s="27"/>
      <c r="S12" s="28">
        <v>4000</v>
      </c>
      <c r="T12" s="26"/>
      <c r="U12" s="26"/>
      <c r="V12" s="27">
        <v>700</v>
      </c>
      <c r="W12" s="26"/>
      <c r="X12" s="26">
        <f t="shared" ref="X12:X67" si="8">SUM(Y12:AB12)</f>
        <v>2800</v>
      </c>
      <c r="Y12" s="5">
        <v>783.02200000000005</v>
      </c>
      <c r="Z12" s="5">
        <v>1216.9780000000001</v>
      </c>
      <c r="AA12" s="5">
        <v>0</v>
      </c>
      <c r="AB12" s="5">
        <v>800</v>
      </c>
      <c r="AC12" s="28">
        <f>SUM(AD12:AH12)</f>
        <v>2800</v>
      </c>
      <c r="AD12" s="28">
        <v>783.02200000000005</v>
      </c>
      <c r="AE12" s="28">
        <v>1216.9780000000001</v>
      </c>
      <c r="AF12" s="28">
        <v>0</v>
      </c>
      <c r="AG12" s="28">
        <v>800</v>
      </c>
      <c r="AH12" s="28">
        <v>0</v>
      </c>
      <c r="AI12" s="28">
        <f t="shared" ref="AI12:AI67" si="9">SUM(AJ12:AM12)</f>
        <v>145</v>
      </c>
      <c r="AJ12" s="28">
        <v>0</v>
      </c>
      <c r="AK12" s="28">
        <v>145</v>
      </c>
      <c r="AL12" s="28">
        <v>0</v>
      </c>
      <c r="AM12" s="28">
        <v>0</v>
      </c>
      <c r="AN12" s="28">
        <f t="shared" ref="AN12:AN38" si="10">SUM(AO12:AR12)</f>
        <v>145</v>
      </c>
      <c r="AO12" s="28">
        <v>0</v>
      </c>
      <c r="AP12" s="28">
        <v>145</v>
      </c>
      <c r="AQ12" s="28">
        <v>0</v>
      </c>
      <c r="AR12" s="28">
        <v>0</v>
      </c>
      <c r="AS12" s="28">
        <f t="shared" ref="AS12:AS67" si="11">SUM(AT12:AU12)</f>
        <v>50</v>
      </c>
      <c r="AT12" s="28">
        <v>50</v>
      </c>
      <c r="AU12" s="28">
        <v>0</v>
      </c>
      <c r="AV12" s="28">
        <f t="shared" ref="AV12:AV67" si="12">SUM(AW12:AX12)</f>
        <v>50</v>
      </c>
      <c r="AW12" s="28">
        <v>50</v>
      </c>
      <c r="AX12" s="28">
        <v>0</v>
      </c>
      <c r="AY12" s="28">
        <f t="shared" si="7"/>
        <v>3695</v>
      </c>
      <c r="AZ12" s="28">
        <f>V12+AC12+AN12+AV12</f>
        <v>3695</v>
      </c>
      <c r="BA12" s="28">
        <v>0</v>
      </c>
      <c r="BB12" s="28">
        <v>0</v>
      </c>
      <c r="BC12" s="28">
        <v>800</v>
      </c>
      <c r="BD12" s="28">
        <f t="shared" ref="BD12:BD67" si="13">SUM(BA12:BC12)</f>
        <v>800</v>
      </c>
      <c r="BE12" s="28">
        <v>50</v>
      </c>
      <c r="BF12" s="28">
        <f t="shared" ref="BF12:BF67" si="14">O12+V12+X12+AI12+BE12</f>
        <v>3695</v>
      </c>
      <c r="BG12" s="28">
        <v>300</v>
      </c>
      <c r="BH12" s="28"/>
      <c r="BI12" s="29" t="s">
        <v>65</v>
      </c>
    </row>
    <row r="13" spans="1:61" ht="93.75" customHeight="1">
      <c r="A13" s="22">
        <v>3</v>
      </c>
      <c r="B13" s="23" t="s">
        <v>66</v>
      </c>
      <c r="C13" s="24" t="s">
        <v>55</v>
      </c>
      <c r="D13" s="24" t="s">
        <v>64</v>
      </c>
      <c r="E13" s="24">
        <v>7944544</v>
      </c>
      <c r="F13" s="24" t="s">
        <v>62</v>
      </c>
      <c r="G13" s="25" t="s">
        <v>68</v>
      </c>
      <c r="H13" s="25"/>
      <c r="I13" s="25" t="s">
        <v>67</v>
      </c>
      <c r="J13" s="26">
        <f t="shared" si="6"/>
        <v>3500</v>
      </c>
      <c r="K13" s="26"/>
      <c r="L13" s="26"/>
      <c r="M13" s="27">
        <v>3150</v>
      </c>
      <c r="N13" s="27">
        <v>350</v>
      </c>
      <c r="O13" s="26">
        <f t="shared" ref="O13:O68" si="15">SUM(P13:R13)</f>
        <v>0</v>
      </c>
      <c r="P13" s="26"/>
      <c r="Q13" s="27"/>
      <c r="R13" s="27"/>
      <c r="S13" s="28">
        <v>3150</v>
      </c>
      <c r="T13" s="26"/>
      <c r="U13" s="26"/>
      <c r="V13" s="27"/>
      <c r="W13" s="26"/>
      <c r="X13" s="26">
        <f t="shared" si="8"/>
        <v>2500</v>
      </c>
      <c r="Y13" s="5">
        <v>0</v>
      </c>
      <c r="Z13" s="5">
        <v>1000</v>
      </c>
      <c r="AA13" s="5">
        <v>0</v>
      </c>
      <c r="AB13" s="5">
        <v>1500</v>
      </c>
      <c r="AC13" s="28">
        <f t="shared" ref="AC13:AC37" si="16">SUM(AD13:AH13)</f>
        <v>2500</v>
      </c>
      <c r="AD13" s="28">
        <v>0</v>
      </c>
      <c r="AE13" s="28">
        <v>1000</v>
      </c>
      <c r="AF13" s="28">
        <v>0</v>
      </c>
      <c r="AG13" s="28">
        <v>1500</v>
      </c>
      <c r="AH13" s="28">
        <v>0</v>
      </c>
      <c r="AI13" s="28">
        <f t="shared" si="9"/>
        <v>203</v>
      </c>
      <c r="AJ13" s="28">
        <v>0</v>
      </c>
      <c r="AK13" s="28">
        <v>203</v>
      </c>
      <c r="AL13" s="28">
        <v>0</v>
      </c>
      <c r="AM13" s="28">
        <v>0</v>
      </c>
      <c r="AN13" s="28">
        <f t="shared" si="10"/>
        <v>203</v>
      </c>
      <c r="AO13" s="28">
        <v>0</v>
      </c>
      <c r="AP13" s="28">
        <v>203</v>
      </c>
      <c r="AQ13" s="28">
        <v>0</v>
      </c>
      <c r="AR13" s="28">
        <v>0</v>
      </c>
      <c r="AS13" s="28">
        <f t="shared" si="11"/>
        <v>0</v>
      </c>
      <c r="AT13" s="28">
        <v>0</v>
      </c>
      <c r="AU13" s="28">
        <v>0</v>
      </c>
      <c r="AV13" s="28">
        <f t="shared" si="12"/>
        <v>0</v>
      </c>
      <c r="AW13" s="28">
        <v>0</v>
      </c>
      <c r="AX13" s="28">
        <v>0</v>
      </c>
      <c r="AY13" s="28">
        <f t="shared" si="7"/>
        <v>2703</v>
      </c>
      <c r="AZ13" s="28">
        <f t="shared" ref="AZ13:AZ38" si="17">V13+AC13+AN13+AV13</f>
        <v>2703</v>
      </c>
      <c r="BA13" s="28">
        <v>0</v>
      </c>
      <c r="BB13" s="28">
        <v>0</v>
      </c>
      <c r="BC13" s="28"/>
      <c r="BD13" s="28">
        <f t="shared" si="13"/>
        <v>0</v>
      </c>
      <c r="BE13" s="28">
        <v>100</v>
      </c>
      <c r="BF13" s="28">
        <f t="shared" si="14"/>
        <v>2803</v>
      </c>
      <c r="BG13" s="28">
        <v>300</v>
      </c>
      <c r="BH13" s="28"/>
      <c r="BI13" s="29" t="s">
        <v>69</v>
      </c>
    </row>
    <row r="14" spans="1:61" ht="102" customHeight="1">
      <c r="A14" s="22">
        <v>4</v>
      </c>
      <c r="B14" s="23" t="s">
        <v>70</v>
      </c>
      <c r="C14" s="24" t="s">
        <v>55</v>
      </c>
      <c r="D14" s="24" t="s">
        <v>64</v>
      </c>
      <c r="E14" s="30">
        <v>7945961</v>
      </c>
      <c r="F14" s="24" t="s">
        <v>62</v>
      </c>
      <c r="G14" s="25" t="s">
        <v>68</v>
      </c>
      <c r="H14" s="25"/>
      <c r="I14" s="25" t="s">
        <v>71</v>
      </c>
      <c r="J14" s="26">
        <f t="shared" si="6"/>
        <v>3400</v>
      </c>
      <c r="K14" s="26"/>
      <c r="L14" s="26"/>
      <c r="M14" s="27">
        <v>3060</v>
      </c>
      <c r="N14" s="27">
        <v>340</v>
      </c>
      <c r="O14" s="26">
        <f t="shared" si="15"/>
        <v>0</v>
      </c>
      <c r="P14" s="26"/>
      <c r="Q14" s="27"/>
      <c r="R14" s="27"/>
      <c r="S14" s="28">
        <v>3060</v>
      </c>
      <c r="T14" s="26"/>
      <c r="U14" s="26"/>
      <c r="V14" s="27"/>
      <c r="W14" s="26"/>
      <c r="X14" s="26">
        <f t="shared" si="8"/>
        <v>500</v>
      </c>
      <c r="Y14" s="5">
        <v>0</v>
      </c>
      <c r="Z14" s="5">
        <v>500</v>
      </c>
      <c r="AA14" s="5">
        <v>0</v>
      </c>
      <c r="AB14" s="5">
        <v>0</v>
      </c>
      <c r="AC14" s="28">
        <f t="shared" si="16"/>
        <v>500</v>
      </c>
      <c r="AD14" s="28">
        <v>0</v>
      </c>
      <c r="AE14" s="28">
        <v>500</v>
      </c>
      <c r="AF14" s="28">
        <v>0</v>
      </c>
      <c r="AG14" s="28">
        <v>0</v>
      </c>
      <c r="AH14" s="28">
        <v>0</v>
      </c>
      <c r="AI14" s="28">
        <f t="shared" si="9"/>
        <v>1400</v>
      </c>
      <c r="AJ14" s="28">
        <v>0</v>
      </c>
      <c r="AK14" s="28">
        <v>1000</v>
      </c>
      <c r="AL14" s="28">
        <v>0</v>
      </c>
      <c r="AM14" s="28">
        <v>400</v>
      </c>
      <c r="AN14" s="28">
        <f t="shared" si="10"/>
        <v>1400</v>
      </c>
      <c r="AO14" s="28">
        <v>0</v>
      </c>
      <c r="AP14" s="28">
        <v>1000</v>
      </c>
      <c r="AQ14" s="28">
        <v>0</v>
      </c>
      <c r="AR14" s="28">
        <v>400</v>
      </c>
      <c r="AS14" s="28">
        <f t="shared" si="11"/>
        <v>230</v>
      </c>
      <c r="AT14" s="28">
        <v>0</v>
      </c>
      <c r="AU14" s="28">
        <v>230</v>
      </c>
      <c r="AV14" s="28">
        <f t="shared" si="12"/>
        <v>230</v>
      </c>
      <c r="AW14" s="28">
        <v>0</v>
      </c>
      <c r="AX14" s="28">
        <v>230</v>
      </c>
      <c r="AY14" s="28">
        <f t="shared" si="7"/>
        <v>2130</v>
      </c>
      <c r="AZ14" s="28">
        <f>V14+AC14+AN14+AV14</f>
        <v>2130</v>
      </c>
      <c r="BA14" s="28">
        <v>0</v>
      </c>
      <c r="BB14" s="28">
        <v>0</v>
      </c>
      <c r="BC14" s="28"/>
      <c r="BD14" s="28">
        <f t="shared" si="13"/>
        <v>0</v>
      </c>
      <c r="BE14" s="28">
        <v>230</v>
      </c>
      <c r="BF14" s="28">
        <f t="shared" si="14"/>
        <v>2130</v>
      </c>
      <c r="BG14" s="28">
        <v>400</v>
      </c>
      <c r="BH14" s="28"/>
      <c r="BI14" s="29" t="s">
        <v>69</v>
      </c>
    </row>
    <row r="15" spans="1:61" ht="99.75" customHeight="1">
      <c r="A15" s="22">
        <v>5</v>
      </c>
      <c r="B15" s="23" t="s">
        <v>72</v>
      </c>
      <c r="C15" s="24" t="s">
        <v>55</v>
      </c>
      <c r="D15" s="24" t="s">
        <v>75</v>
      </c>
      <c r="E15" s="31">
        <v>7952799</v>
      </c>
      <c r="F15" s="24" t="s">
        <v>73</v>
      </c>
      <c r="G15" s="25" t="s">
        <v>68</v>
      </c>
      <c r="H15" s="25"/>
      <c r="I15" s="25" t="s">
        <v>74</v>
      </c>
      <c r="J15" s="26">
        <f t="shared" si="6"/>
        <v>5500</v>
      </c>
      <c r="K15" s="26"/>
      <c r="L15" s="26"/>
      <c r="M15" s="27">
        <v>3849.9999999999995</v>
      </c>
      <c r="N15" s="27">
        <v>1650.0000000000005</v>
      </c>
      <c r="O15" s="26">
        <f t="shared" si="15"/>
        <v>0</v>
      </c>
      <c r="P15" s="26"/>
      <c r="Q15" s="27"/>
      <c r="R15" s="27"/>
      <c r="S15" s="28">
        <v>3849.9999999999995</v>
      </c>
      <c r="T15" s="26"/>
      <c r="U15" s="26"/>
      <c r="V15" s="27"/>
      <c r="W15" s="26"/>
      <c r="X15" s="26">
        <f t="shared" si="8"/>
        <v>2000</v>
      </c>
      <c r="Y15" s="5">
        <v>0</v>
      </c>
      <c r="Z15" s="5">
        <v>2000</v>
      </c>
      <c r="AA15" s="5">
        <v>0</v>
      </c>
      <c r="AB15" s="5">
        <v>0</v>
      </c>
      <c r="AC15" s="28">
        <f t="shared" si="16"/>
        <v>2000</v>
      </c>
      <c r="AD15" s="28">
        <v>0</v>
      </c>
      <c r="AE15" s="28">
        <v>2000</v>
      </c>
      <c r="AF15" s="28">
        <v>0</v>
      </c>
      <c r="AG15" s="28">
        <v>0</v>
      </c>
      <c r="AH15" s="28">
        <v>0</v>
      </c>
      <c r="AI15" s="28">
        <f t="shared" si="9"/>
        <v>600</v>
      </c>
      <c r="AJ15" s="28">
        <v>600</v>
      </c>
      <c r="AK15" s="28">
        <v>0</v>
      </c>
      <c r="AL15" s="28">
        <v>0</v>
      </c>
      <c r="AM15" s="28">
        <v>0</v>
      </c>
      <c r="AN15" s="28">
        <f t="shared" si="10"/>
        <v>600</v>
      </c>
      <c r="AO15" s="28">
        <v>600</v>
      </c>
      <c r="AP15" s="28">
        <v>0</v>
      </c>
      <c r="AQ15" s="28">
        <v>0</v>
      </c>
      <c r="AR15" s="28">
        <v>0</v>
      </c>
      <c r="AS15" s="28">
        <f t="shared" si="11"/>
        <v>0</v>
      </c>
      <c r="AT15" s="28">
        <v>0</v>
      </c>
      <c r="AU15" s="28">
        <v>0</v>
      </c>
      <c r="AV15" s="28">
        <f t="shared" si="12"/>
        <v>0</v>
      </c>
      <c r="AW15" s="28">
        <v>0</v>
      </c>
      <c r="AX15" s="28">
        <v>0</v>
      </c>
      <c r="AY15" s="28">
        <f t="shared" si="7"/>
        <v>2600</v>
      </c>
      <c r="AZ15" s="28">
        <f t="shared" si="17"/>
        <v>2600</v>
      </c>
      <c r="BA15" s="28">
        <v>0</v>
      </c>
      <c r="BB15" s="28">
        <v>0</v>
      </c>
      <c r="BC15" s="28"/>
      <c r="BD15" s="28">
        <f t="shared" si="13"/>
        <v>0</v>
      </c>
      <c r="BE15" s="28">
        <v>250</v>
      </c>
      <c r="BF15" s="28">
        <f t="shared" si="14"/>
        <v>2850</v>
      </c>
      <c r="BG15" s="28">
        <v>600</v>
      </c>
      <c r="BH15" s="28"/>
      <c r="BI15" s="29" t="s">
        <v>76</v>
      </c>
    </row>
    <row r="16" spans="1:61" ht="97.5" customHeight="1">
      <c r="A16" s="22">
        <v>6</v>
      </c>
      <c r="B16" s="23" t="s">
        <v>78</v>
      </c>
      <c r="C16" s="24" t="s">
        <v>55</v>
      </c>
      <c r="D16" s="24" t="s">
        <v>81</v>
      </c>
      <c r="E16" s="24">
        <v>7987079</v>
      </c>
      <c r="F16" s="24" t="s">
        <v>79</v>
      </c>
      <c r="G16" s="25" t="s">
        <v>68</v>
      </c>
      <c r="H16" s="25" t="s">
        <v>82</v>
      </c>
      <c r="I16" s="25" t="s">
        <v>80</v>
      </c>
      <c r="J16" s="26">
        <f t="shared" si="6"/>
        <v>6700</v>
      </c>
      <c r="K16" s="26"/>
      <c r="L16" s="26"/>
      <c r="M16" s="27">
        <v>6700</v>
      </c>
      <c r="N16" s="27"/>
      <c r="O16" s="26">
        <f t="shared" si="15"/>
        <v>0</v>
      </c>
      <c r="P16" s="26"/>
      <c r="Q16" s="26"/>
      <c r="R16" s="26"/>
      <c r="S16" s="28">
        <v>6700</v>
      </c>
      <c r="T16" s="26"/>
      <c r="U16" s="26"/>
      <c r="V16" s="26"/>
      <c r="W16" s="26"/>
      <c r="X16" s="26">
        <f t="shared" si="8"/>
        <v>800</v>
      </c>
      <c r="Y16" s="5">
        <v>0</v>
      </c>
      <c r="Z16" s="5">
        <v>800</v>
      </c>
      <c r="AA16" s="5">
        <v>0</v>
      </c>
      <c r="AB16" s="5">
        <v>0</v>
      </c>
      <c r="AC16" s="28">
        <f t="shared" si="16"/>
        <v>800</v>
      </c>
      <c r="AD16" s="28">
        <v>0</v>
      </c>
      <c r="AE16" s="28">
        <v>800</v>
      </c>
      <c r="AF16" s="28">
        <v>0</v>
      </c>
      <c r="AG16" s="28">
        <v>0</v>
      </c>
      <c r="AH16" s="28">
        <v>0</v>
      </c>
      <c r="AI16" s="28">
        <f t="shared" si="9"/>
        <v>2000</v>
      </c>
      <c r="AJ16" s="28">
        <v>2000</v>
      </c>
      <c r="AK16" s="28">
        <v>0</v>
      </c>
      <c r="AL16" s="28">
        <v>0</v>
      </c>
      <c r="AM16" s="28">
        <v>0</v>
      </c>
      <c r="AN16" s="28">
        <f t="shared" si="10"/>
        <v>2000</v>
      </c>
      <c r="AO16" s="28">
        <v>2000</v>
      </c>
      <c r="AP16" s="28">
        <v>0</v>
      </c>
      <c r="AQ16" s="28">
        <v>0</v>
      </c>
      <c r="AR16" s="28">
        <v>0</v>
      </c>
      <c r="AS16" s="28">
        <f t="shared" si="11"/>
        <v>500</v>
      </c>
      <c r="AT16" s="28">
        <v>200</v>
      </c>
      <c r="AU16" s="28">
        <v>300</v>
      </c>
      <c r="AV16" s="28">
        <f t="shared" si="12"/>
        <v>500</v>
      </c>
      <c r="AW16" s="28">
        <v>200</v>
      </c>
      <c r="AX16" s="28">
        <v>300</v>
      </c>
      <c r="AY16" s="28">
        <f t="shared" si="7"/>
        <v>3300</v>
      </c>
      <c r="AZ16" s="28">
        <f t="shared" si="17"/>
        <v>3300</v>
      </c>
      <c r="BA16" s="28">
        <v>0</v>
      </c>
      <c r="BB16" s="28">
        <v>0</v>
      </c>
      <c r="BC16" s="28"/>
      <c r="BD16" s="28">
        <f t="shared" si="13"/>
        <v>0</v>
      </c>
      <c r="BE16" s="28">
        <v>780</v>
      </c>
      <c r="BF16" s="28">
        <f t="shared" si="14"/>
        <v>3580</v>
      </c>
      <c r="BG16" s="28">
        <v>900</v>
      </c>
      <c r="BH16" s="28"/>
      <c r="BI16" s="29" t="s">
        <v>83</v>
      </c>
    </row>
    <row r="17" spans="1:61" ht="67.5" customHeight="1">
      <c r="A17" s="22">
        <v>7</v>
      </c>
      <c r="B17" s="23" t="s">
        <v>84</v>
      </c>
      <c r="C17" s="24" t="s">
        <v>55</v>
      </c>
      <c r="D17" s="24" t="s">
        <v>87</v>
      </c>
      <c r="E17" s="31">
        <v>8004590</v>
      </c>
      <c r="F17" s="24" t="s">
        <v>85</v>
      </c>
      <c r="G17" s="25" t="s">
        <v>68</v>
      </c>
      <c r="H17" s="25" t="s">
        <v>82</v>
      </c>
      <c r="I17" s="25" t="s">
        <v>86</v>
      </c>
      <c r="J17" s="26">
        <f t="shared" si="6"/>
        <v>8000</v>
      </c>
      <c r="K17" s="26"/>
      <c r="L17" s="26"/>
      <c r="M17" s="27">
        <v>5600</v>
      </c>
      <c r="N17" s="27">
        <v>2400</v>
      </c>
      <c r="O17" s="26">
        <f t="shared" si="15"/>
        <v>0</v>
      </c>
      <c r="P17" s="26"/>
      <c r="Q17" s="26"/>
      <c r="R17" s="26"/>
      <c r="S17" s="28">
        <v>5600</v>
      </c>
      <c r="T17" s="26"/>
      <c r="U17" s="26"/>
      <c r="V17" s="26"/>
      <c r="W17" s="26"/>
      <c r="X17" s="26">
        <f t="shared" si="8"/>
        <v>700</v>
      </c>
      <c r="Y17" s="5">
        <v>0</v>
      </c>
      <c r="Z17" s="5">
        <v>700</v>
      </c>
      <c r="AA17" s="5">
        <v>0</v>
      </c>
      <c r="AB17" s="5">
        <v>0</v>
      </c>
      <c r="AC17" s="28">
        <f t="shared" si="16"/>
        <v>700</v>
      </c>
      <c r="AD17" s="28">
        <v>0</v>
      </c>
      <c r="AE17" s="28">
        <v>150</v>
      </c>
      <c r="AF17" s="28">
        <v>0</v>
      </c>
      <c r="AG17" s="28">
        <v>0</v>
      </c>
      <c r="AH17" s="28">
        <v>550</v>
      </c>
      <c r="AI17" s="28">
        <f t="shared" si="9"/>
        <v>740</v>
      </c>
      <c r="AJ17" s="28">
        <v>0</v>
      </c>
      <c r="AK17" s="28">
        <v>290</v>
      </c>
      <c r="AL17" s="28">
        <v>0</v>
      </c>
      <c r="AM17" s="28">
        <v>450</v>
      </c>
      <c r="AN17" s="28">
        <f t="shared" si="10"/>
        <v>740</v>
      </c>
      <c r="AO17" s="28">
        <v>0</v>
      </c>
      <c r="AP17" s="28">
        <v>290</v>
      </c>
      <c r="AQ17" s="28">
        <v>0</v>
      </c>
      <c r="AR17" s="28">
        <v>450</v>
      </c>
      <c r="AS17" s="28">
        <f t="shared" si="11"/>
        <v>890</v>
      </c>
      <c r="AT17" s="28">
        <v>450</v>
      </c>
      <c r="AU17" s="28">
        <v>440</v>
      </c>
      <c r="AV17" s="28">
        <f t="shared" si="12"/>
        <v>890</v>
      </c>
      <c r="AW17" s="28">
        <v>450</v>
      </c>
      <c r="AX17" s="28">
        <v>440</v>
      </c>
      <c r="AY17" s="28">
        <f t="shared" si="7"/>
        <v>2330</v>
      </c>
      <c r="AZ17" s="28">
        <f t="shared" si="17"/>
        <v>2330</v>
      </c>
      <c r="BA17" s="28">
        <v>0</v>
      </c>
      <c r="BB17" s="28">
        <v>0</v>
      </c>
      <c r="BC17" s="28"/>
      <c r="BD17" s="28">
        <f t="shared" si="13"/>
        <v>0</v>
      </c>
      <c r="BE17" s="28">
        <v>890</v>
      </c>
      <c r="BF17" s="28">
        <f t="shared" si="14"/>
        <v>2330</v>
      </c>
      <c r="BG17" s="123">
        <v>1750</v>
      </c>
      <c r="BH17" s="28"/>
      <c r="BI17" s="29" t="s">
        <v>88</v>
      </c>
    </row>
    <row r="18" spans="1:61" ht="69.75" customHeight="1">
      <c r="A18" s="22">
        <v>8</v>
      </c>
      <c r="B18" s="23" t="s">
        <v>89</v>
      </c>
      <c r="C18" s="24" t="s">
        <v>55</v>
      </c>
      <c r="D18" s="24" t="s">
        <v>87</v>
      </c>
      <c r="E18" s="31">
        <v>7994224</v>
      </c>
      <c r="F18" s="24" t="s">
        <v>85</v>
      </c>
      <c r="G18" s="25" t="s">
        <v>68</v>
      </c>
      <c r="H18" s="25"/>
      <c r="I18" s="25" t="s">
        <v>90</v>
      </c>
      <c r="J18" s="26">
        <f t="shared" si="6"/>
        <v>2500</v>
      </c>
      <c r="K18" s="26"/>
      <c r="L18" s="26"/>
      <c r="M18" s="27">
        <v>2000</v>
      </c>
      <c r="N18" s="27">
        <v>500</v>
      </c>
      <c r="O18" s="26">
        <f t="shared" si="15"/>
        <v>0</v>
      </c>
      <c r="P18" s="26"/>
      <c r="Q18" s="26"/>
      <c r="R18" s="26"/>
      <c r="S18" s="28">
        <v>2000</v>
      </c>
      <c r="T18" s="26"/>
      <c r="U18" s="26"/>
      <c r="V18" s="26"/>
      <c r="W18" s="26"/>
      <c r="X18" s="26">
        <f t="shared" si="8"/>
        <v>500</v>
      </c>
      <c r="Y18" s="5">
        <v>0</v>
      </c>
      <c r="Z18" s="5">
        <v>500</v>
      </c>
      <c r="AA18" s="5">
        <v>0</v>
      </c>
      <c r="AB18" s="5">
        <v>0</v>
      </c>
      <c r="AC18" s="28">
        <f t="shared" si="16"/>
        <v>500</v>
      </c>
      <c r="AD18" s="28">
        <v>0</v>
      </c>
      <c r="AE18" s="28">
        <v>500</v>
      </c>
      <c r="AF18" s="28">
        <v>0</v>
      </c>
      <c r="AG18" s="28">
        <v>0</v>
      </c>
      <c r="AH18" s="28">
        <v>0</v>
      </c>
      <c r="AI18" s="28">
        <f t="shared" si="9"/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f t="shared" si="10"/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f t="shared" si="11"/>
        <v>300</v>
      </c>
      <c r="AT18" s="28">
        <v>0</v>
      </c>
      <c r="AU18" s="28">
        <v>300</v>
      </c>
      <c r="AV18" s="28">
        <f t="shared" si="12"/>
        <v>300</v>
      </c>
      <c r="AW18" s="28">
        <v>0</v>
      </c>
      <c r="AX18" s="28">
        <v>300</v>
      </c>
      <c r="AY18" s="28">
        <f t="shared" si="7"/>
        <v>800</v>
      </c>
      <c r="AZ18" s="28">
        <f t="shared" si="17"/>
        <v>800</v>
      </c>
      <c r="BA18" s="28">
        <v>0</v>
      </c>
      <c r="BB18" s="28">
        <v>0</v>
      </c>
      <c r="BC18" s="28"/>
      <c r="BD18" s="28">
        <f t="shared" si="13"/>
        <v>0</v>
      </c>
      <c r="BE18" s="28">
        <v>300</v>
      </c>
      <c r="BF18" s="28">
        <f t="shared" si="14"/>
        <v>800</v>
      </c>
      <c r="BG18" s="28">
        <v>400</v>
      </c>
      <c r="BH18" s="28"/>
      <c r="BI18" s="29" t="s">
        <v>91</v>
      </c>
    </row>
    <row r="19" spans="1:61" ht="74.25" customHeight="1">
      <c r="A19" s="22">
        <v>9</v>
      </c>
      <c r="B19" s="23" t="s">
        <v>92</v>
      </c>
      <c r="C19" s="24" t="s">
        <v>55</v>
      </c>
      <c r="D19" s="24" t="s">
        <v>95</v>
      </c>
      <c r="E19" s="31">
        <v>7980574</v>
      </c>
      <c r="F19" s="24" t="s">
        <v>93</v>
      </c>
      <c r="G19" s="25" t="s">
        <v>68</v>
      </c>
      <c r="H19" s="25" t="s">
        <v>82</v>
      </c>
      <c r="I19" s="25" t="s">
        <v>94</v>
      </c>
      <c r="J19" s="26">
        <f t="shared" si="6"/>
        <v>7000</v>
      </c>
      <c r="K19" s="26"/>
      <c r="L19" s="26"/>
      <c r="M19" s="27">
        <v>4900</v>
      </c>
      <c r="N19" s="27">
        <v>2100</v>
      </c>
      <c r="O19" s="26">
        <f t="shared" si="15"/>
        <v>0</v>
      </c>
      <c r="P19" s="26"/>
      <c r="Q19" s="26"/>
      <c r="R19" s="26"/>
      <c r="S19" s="28">
        <v>4900</v>
      </c>
      <c r="T19" s="26"/>
      <c r="U19" s="26"/>
      <c r="V19" s="26"/>
      <c r="W19" s="26"/>
      <c r="X19" s="26">
        <f t="shared" si="8"/>
        <v>700</v>
      </c>
      <c r="Y19" s="5">
        <v>0</v>
      </c>
      <c r="Z19" s="5">
        <v>700</v>
      </c>
      <c r="AA19" s="5">
        <v>0</v>
      </c>
      <c r="AB19" s="5">
        <v>0</v>
      </c>
      <c r="AC19" s="28">
        <f t="shared" si="16"/>
        <v>700</v>
      </c>
      <c r="AD19" s="28">
        <v>0</v>
      </c>
      <c r="AE19" s="28">
        <v>700</v>
      </c>
      <c r="AF19" s="28">
        <v>0</v>
      </c>
      <c r="AG19" s="28">
        <v>0</v>
      </c>
      <c r="AH19" s="28">
        <v>0</v>
      </c>
      <c r="AI19" s="28">
        <f t="shared" si="9"/>
        <v>1635</v>
      </c>
      <c r="AJ19" s="28">
        <v>0</v>
      </c>
      <c r="AK19" s="28">
        <v>435</v>
      </c>
      <c r="AL19" s="28">
        <v>0</v>
      </c>
      <c r="AM19" s="28">
        <v>1200</v>
      </c>
      <c r="AN19" s="28">
        <f t="shared" si="10"/>
        <v>1635</v>
      </c>
      <c r="AO19" s="28">
        <v>0</v>
      </c>
      <c r="AP19" s="28">
        <v>435</v>
      </c>
      <c r="AQ19" s="28">
        <v>0</v>
      </c>
      <c r="AR19" s="28">
        <v>1200</v>
      </c>
      <c r="AS19" s="28">
        <f t="shared" si="11"/>
        <v>0</v>
      </c>
      <c r="AT19" s="28">
        <v>0</v>
      </c>
      <c r="AU19" s="28">
        <v>0</v>
      </c>
      <c r="AV19" s="28">
        <f t="shared" si="12"/>
        <v>0</v>
      </c>
      <c r="AW19" s="28">
        <v>0</v>
      </c>
      <c r="AX19" s="28">
        <v>0</v>
      </c>
      <c r="AY19" s="28">
        <f t="shared" si="7"/>
        <v>2335</v>
      </c>
      <c r="AZ19" s="28">
        <f t="shared" si="17"/>
        <v>2335</v>
      </c>
      <c r="BA19" s="28">
        <v>1500</v>
      </c>
      <c r="BB19" s="28">
        <v>0</v>
      </c>
      <c r="BC19" s="28"/>
      <c r="BD19" s="28">
        <f t="shared" si="13"/>
        <v>1500</v>
      </c>
      <c r="BE19" s="28">
        <v>600</v>
      </c>
      <c r="BF19" s="28">
        <f t="shared" si="14"/>
        <v>2935</v>
      </c>
      <c r="BG19" s="28">
        <v>800</v>
      </c>
      <c r="BH19" s="28"/>
      <c r="BI19" s="29" t="s">
        <v>96</v>
      </c>
    </row>
    <row r="20" spans="1:61" ht="68.25" customHeight="1">
      <c r="A20" s="22">
        <v>10</v>
      </c>
      <c r="B20" s="23" t="s">
        <v>97</v>
      </c>
      <c r="C20" s="24" t="s">
        <v>55</v>
      </c>
      <c r="D20" s="24" t="s">
        <v>100</v>
      </c>
      <c r="E20" s="31">
        <v>7987076</v>
      </c>
      <c r="F20" s="24" t="s">
        <v>98</v>
      </c>
      <c r="G20" s="25" t="s">
        <v>68</v>
      </c>
      <c r="H20" s="25" t="s">
        <v>82</v>
      </c>
      <c r="I20" s="25" t="s">
        <v>99</v>
      </c>
      <c r="J20" s="26">
        <f t="shared" si="6"/>
        <v>5300</v>
      </c>
      <c r="K20" s="26"/>
      <c r="L20" s="26"/>
      <c r="M20" s="27">
        <v>4240</v>
      </c>
      <c r="N20" s="27">
        <v>1060</v>
      </c>
      <c r="O20" s="26">
        <f t="shared" si="15"/>
        <v>0</v>
      </c>
      <c r="P20" s="26"/>
      <c r="Q20" s="26"/>
      <c r="R20" s="26"/>
      <c r="S20" s="28">
        <v>4240</v>
      </c>
      <c r="T20" s="26"/>
      <c r="U20" s="26"/>
      <c r="V20" s="26"/>
      <c r="W20" s="26"/>
      <c r="X20" s="26">
        <f t="shared" si="8"/>
        <v>500</v>
      </c>
      <c r="Y20" s="5">
        <v>0</v>
      </c>
      <c r="Z20" s="5">
        <v>500</v>
      </c>
      <c r="AA20" s="5">
        <v>0</v>
      </c>
      <c r="AB20" s="5">
        <v>0</v>
      </c>
      <c r="AC20" s="28">
        <f t="shared" si="16"/>
        <v>500</v>
      </c>
      <c r="AD20" s="28">
        <v>0</v>
      </c>
      <c r="AE20" s="28">
        <v>500</v>
      </c>
      <c r="AF20" s="28">
        <v>0</v>
      </c>
      <c r="AG20" s="28">
        <v>0</v>
      </c>
      <c r="AH20" s="28">
        <v>0</v>
      </c>
      <c r="AI20" s="28">
        <f t="shared" si="9"/>
        <v>290</v>
      </c>
      <c r="AJ20" s="28">
        <v>0</v>
      </c>
      <c r="AK20" s="28">
        <v>290</v>
      </c>
      <c r="AL20" s="28">
        <v>0</v>
      </c>
      <c r="AM20" s="28">
        <v>0</v>
      </c>
      <c r="AN20" s="28">
        <f t="shared" si="10"/>
        <v>290</v>
      </c>
      <c r="AO20" s="28">
        <v>0</v>
      </c>
      <c r="AP20" s="28">
        <v>290</v>
      </c>
      <c r="AQ20" s="28">
        <v>0</v>
      </c>
      <c r="AR20" s="28">
        <v>0</v>
      </c>
      <c r="AS20" s="28">
        <f t="shared" si="11"/>
        <v>700</v>
      </c>
      <c r="AT20" s="28">
        <v>400</v>
      </c>
      <c r="AU20" s="28">
        <v>300</v>
      </c>
      <c r="AV20" s="28">
        <f t="shared" si="12"/>
        <v>400</v>
      </c>
      <c r="AW20" s="28">
        <v>400</v>
      </c>
      <c r="AX20" s="28">
        <v>0</v>
      </c>
      <c r="AY20" s="28">
        <f t="shared" si="7"/>
        <v>1490</v>
      </c>
      <c r="AZ20" s="28">
        <f t="shared" si="17"/>
        <v>1190</v>
      </c>
      <c r="BA20" s="28">
        <v>0</v>
      </c>
      <c r="BB20" s="28">
        <v>0</v>
      </c>
      <c r="BC20" s="28"/>
      <c r="BD20" s="28">
        <f t="shared" si="13"/>
        <v>0</v>
      </c>
      <c r="BE20" s="28">
        <v>1000</v>
      </c>
      <c r="BF20" s="28">
        <f t="shared" si="14"/>
        <v>1790</v>
      </c>
      <c r="BG20" s="28">
        <v>1480</v>
      </c>
      <c r="BH20" s="28"/>
      <c r="BI20" s="29" t="s">
        <v>88</v>
      </c>
    </row>
    <row r="21" spans="1:61" ht="68.25" customHeight="1">
      <c r="A21" s="22">
        <v>11</v>
      </c>
      <c r="B21" s="23" t="s">
        <v>101</v>
      </c>
      <c r="C21" s="24" t="s">
        <v>55</v>
      </c>
      <c r="D21" s="24" t="s">
        <v>100</v>
      </c>
      <c r="E21" s="31">
        <v>7988564</v>
      </c>
      <c r="F21" s="24" t="s">
        <v>98</v>
      </c>
      <c r="G21" s="25" t="s">
        <v>68</v>
      </c>
      <c r="H21" s="25"/>
      <c r="I21" s="25" t="s">
        <v>102</v>
      </c>
      <c r="J21" s="26">
        <f t="shared" si="6"/>
        <v>4500</v>
      </c>
      <c r="K21" s="26"/>
      <c r="L21" s="26"/>
      <c r="M21" s="27">
        <v>3600</v>
      </c>
      <c r="N21" s="27">
        <v>900</v>
      </c>
      <c r="O21" s="26">
        <f t="shared" si="15"/>
        <v>0</v>
      </c>
      <c r="P21" s="26"/>
      <c r="Q21" s="26"/>
      <c r="R21" s="26"/>
      <c r="S21" s="28">
        <v>3600</v>
      </c>
      <c r="T21" s="26"/>
      <c r="U21" s="26"/>
      <c r="V21" s="26"/>
      <c r="W21" s="26"/>
      <c r="X21" s="26">
        <f t="shared" si="8"/>
        <v>1000</v>
      </c>
      <c r="Y21" s="5">
        <v>0</v>
      </c>
      <c r="Z21" s="5">
        <v>1000</v>
      </c>
      <c r="AA21" s="5">
        <v>0</v>
      </c>
      <c r="AB21" s="5">
        <v>0</v>
      </c>
      <c r="AC21" s="28">
        <f t="shared" si="16"/>
        <v>1000</v>
      </c>
      <c r="AD21" s="28">
        <v>0</v>
      </c>
      <c r="AE21" s="28">
        <v>1000</v>
      </c>
      <c r="AF21" s="28">
        <v>0</v>
      </c>
      <c r="AG21" s="28">
        <v>0</v>
      </c>
      <c r="AH21" s="28">
        <v>0</v>
      </c>
      <c r="AI21" s="28">
        <f t="shared" si="9"/>
        <v>1000</v>
      </c>
      <c r="AJ21" s="28">
        <v>1000</v>
      </c>
      <c r="AK21" s="28">
        <v>0</v>
      </c>
      <c r="AL21" s="28">
        <v>0</v>
      </c>
      <c r="AM21" s="28">
        <v>0</v>
      </c>
      <c r="AN21" s="28">
        <f t="shared" si="10"/>
        <v>1000</v>
      </c>
      <c r="AO21" s="28">
        <v>1000</v>
      </c>
      <c r="AP21" s="28">
        <v>0</v>
      </c>
      <c r="AQ21" s="28">
        <v>0</v>
      </c>
      <c r="AR21" s="28">
        <v>0</v>
      </c>
      <c r="AS21" s="28">
        <f t="shared" si="11"/>
        <v>700</v>
      </c>
      <c r="AT21" s="28">
        <v>300</v>
      </c>
      <c r="AU21" s="28">
        <v>400</v>
      </c>
      <c r="AV21" s="28">
        <f t="shared" si="12"/>
        <v>700</v>
      </c>
      <c r="AW21" s="28">
        <v>300</v>
      </c>
      <c r="AX21" s="28">
        <v>400</v>
      </c>
      <c r="AY21" s="28">
        <f t="shared" si="7"/>
        <v>2700</v>
      </c>
      <c r="AZ21" s="28">
        <f t="shared" si="17"/>
        <v>2700</v>
      </c>
      <c r="BA21" s="28">
        <v>0</v>
      </c>
      <c r="BB21" s="28">
        <v>0</v>
      </c>
      <c r="BC21" s="28"/>
      <c r="BD21" s="28">
        <f t="shared" si="13"/>
        <v>0</v>
      </c>
      <c r="BE21" s="28">
        <v>700</v>
      </c>
      <c r="BF21" s="28">
        <f t="shared" si="14"/>
        <v>2700</v>
      </c>
      <c r="BG21" s="28">
        <v>600</v>
      </c>
      <c r="BH21" s="28"/>
      <c r="BI21" s="32" t="s">
        <v>103</v>
      </c>
    </row>
    <row r="22" spans="1:61" ht="81.75" customHeight="1">
      <c r="A22" s="22">
        <v>12</v>
      </c>
      <c r="B22" s="23" t="s">
        <v>104</v>
      </c>
      <c r="C22" s="24" t="s">
        <v>55</v>
      </c>
      <c r="D22" s="24" t="s">
        <v>107</v>
      </c>
      <c r="E22" s="31">
        <v>7993547</v>
      </c>
      <c r="F22" s="24" t="s">
        <v>105</v>
      </c>
      <c r="G22" s="25" t="s">
        <v>68</v>
      </c>
      <c r="H22" s="25" t="s">
        <v>108</v>
      </c>
      <c r="I22" s="25" t="s">
        <v>106</v>
      </c>
      <c r="J22" s="26">
        <f t="shared" si="6"/>
        <v>8800</v>
      </c>
      <c r="K22" s="26"/>
      <c r="L22" s="26"/>
      <c r="M22" s="27">
        <v>8000</v>
      </c>
      <c r="N22" s="27">
        <v>800</v>
      </c>
      <c r="O22" s="26">
        <f t="shared" si="15"/>
        <v>0</v>
      </c>
      <c r="P22" s="26"/>
      <c r="Q22" s="26"/>
      <c r="R22" s="26"/>
      <c r="S22" s="28">
        <v>8000</v>
      </c>
      <c r="T22" s="26"/>
      <c r="U22" s="26"/>
      <c r="V22" s="26"/>
      <c r="W22" s="26"/>
      <c r="X22" s="26">
        <f t="shared" si="8"/>
        <v>1000</v>
      </c>
      <c r="Y22" s="5">
        <v>0</v>
      </c>
      <c r="Z22" s="5">
        <v>1000</v>
      </c>
      <c r="AA22" s="5">
        <v>0</v>
      </c>
      <c r="AB22" s="5">
        <v>0</v>
      </c>
      <c r="AC22" s="28">
        <f t="shared" si="16"/>
        <v>1000</v>
      </c>
      <c r="AD22" s="28">
        <v>0</v>
      </c>
      <c r="AE22" s="28">
        <v>1000</v>
      </c>
      <c r="AF22" s="28">
        <v>0</v>
      </c>
      <c r="AG22" s="28">
        <v>0</v>
      </c>
      <c r="AH22" s="28">
        <v>0</v>
      </c>
      <c r="AI22" s="28">
        <f t="shared" si="9"/>
        <v>580</v>
      </c>
      <c r="AJ22" s="28">
        <v>0</v>
      </c>
      <c r="AK22" s="28">
        <v>580</v>
      </c>
      <c r="AL22" s="28">
        <v>0</v>
      </c>
      <c r="AM22" s="28">
        <v>0</v>
      </c>
      <c r="AN22" s="28">
        <f t="shared" si="10"/>
        <v>580</v>
      </c>
      <c r="AO22" s="28">
        <v>0</v>
      </c>
      <c r="AP22" s="28">
        <v>580</v>
      </c>
      <c r="AQ22" s="28">
        <v>0</v>
      </c>
      <c r="AR22" s="28">
        <v>0</v>
      </c>
      <c r="AS22" s="28">
        <f t="shared" si="11"/>
        <v>700</v>
      </c>
      <c r="AT22" s="28">
        <v>0</v>
      </c>
      <c r="AU22" s="28">
        <v>700</v>
      </c>
      <c r="AV22" s="28">
        <f t="shared" si="12"/>
        <v>100</v>
      </c>
      <c r="AW22" s="28">
        <v>0</v>
      </c>
      <c r="AX22" s="28">
        <v>100</v>
      </c>
      <c r="AY22" s="28">
        <f t="shared" si="7"/>
        <v>2280</v>
      </c>
      <c r="AZ22" s="28">
        <f t="shared" si="17"/>
        <v>1680</v>
      </c>
      <c r="BA22" s="28">
        <v>0</v>
      </c>
      <c r="BB22" s="28">
        <v>0</v>
      </c>
      <c r="BC22" s="28"/>
      <c r="BD22" s="28">
        <f t="shared" si="13"/>
        <v>0</v>
      </c>
      <c r="BE22" s="28">
        <v>1300</v>
      </c>
      <c r="BF22" s="28">
        <f t="shared" si="14"/>
        <v>2880</v>
      </c>
      <c r="BG22" s="28">
        <v>1500</v>
      </c>
      <c r="BH22" s="28"/>
      <c r="BI22" s="32" t="s">
        <v>109</v>
      </c>
    </row>
    <row r="23" spans="1:61" ht="52.5" customHeight="1">
      <c r="A23" s="22">
        <v>13</v>
      </c>
      <c r="B23" s="23" t="s">
        <v>110</v>
      </c>
      <c r="C23" s="24" t="s">
        <v>55</v>
      </c>
      <c r="D23" s="24" t="s">
        <v>113</v>
      </c>
      <c r="E23" s="31">
        <v>8003499</v>
      </c>
      <c r="F23" s="24" t="s">
        <v>111</v>
      </c>
      <c r="G23" s="25" t="s">
        <v>68</v>
      </c>
      <c r="H23" s="25" t="s">
        <v>82</v>
      </c>
      <c r="I23" s="25" t="s">
        <v>112</v>
      </c>
      <c r="J23" s="26">
        <f t="shared" si="6"/>
        <v>4200</v>
      </c>
      <c r="K23" s="26"/>
      <c r="L23" s="26"/>
      <c r="M23" s="27">
        <v>3360</v>
      </c>
      <c r="N23" s="27">
        <v>840</v>
      </c>
      <c r="O23" s="26">
        <f t="shared" si="15"/>
        <v>0</v>
      </c>
      <c r="P23" s="26"/>
      <c r="Q23" s="26"/>
      <c r="R23" s="26"/>
      <c r="S23" s="28">
        <v>3360</v>
      </c>
      <c r="T23" s="26"/>
      <c r="U23" s="26"/>
      <c r="V23" s="26"/>
      <c r="W23" s="26"/>
      <c r="X23" s="26">
        <f t="shared" si="8"/>
        <v>500</v>
      </c>
      <c r="Y23" s="5">
        <v>0</v>
      </c>
      <c r="Z23" s="5">
        <v>500</v>
      </c>
      <c r="AA23" s="5">
        <v>0</v>
      </c>
      <c r="AB23" s="5">
        <v>0</v>
      </c>
      <c r="AC23" s="28">
        <f t="shared" si="16"/>
        <v>500</v>
      </c>
      <c r="AD23" s="28">
        <v>0</v>
      </c>
      <c r="AE23" s="28">
        <v>0</v>
      </c>
      <c r="AF23" s="28">
        <v>0</v>
      </c>
      <c r="AG23" s="28">
        <v>0</v>
      </c>
      <c r="AH23" s="28">
        <v>500</v>
      </c>
      <c r="AI23" s="28">
        <f t="shared" si="9"/>
        <v>900</v>
      </c>
      <c r="AJ23" s="28">
        <v>0</v>
      </c>
      <c r="AK23" s="28">
        <v>261</v>
      </c>
      <c r="AL23" s="28">
        <v>0</v>
      </c>
      <c r="AM23" s="28">
        <v>639</v>
      </c>
      <c r="AN23" s="28">
        <f t="shared" si="10"/>
        <v>900</v>
      </c>
      <c r="AO23" s="28">
        <v>0</v>
      </c>
      <c r="AP23" s="28">
        <v>261</v>
      </c>
      <c r="AQ23" s="28">
        <v>0</v>
      </c>
      <c r="AR23" s="28">
        <v>639</v>
      </c>
      <c r="AS23" s="28">
        <f t="shared" si="11"/>
        <v>400</v>
      </c>
      <c r="AT23" s="28">
        <v>0</v>
      </c>
      <c r="AU23" s="28">
        <v>400</v>
      </c>
      <c r="AV23" s="28">
        <f t="shared" si="12"/>
        <v>0</v>
      </c>
      <c r="AW23" s="28">
        <v>0</v>
      </c>
      <c r="AX23" s="28">
        <v>0</v>
      </c>
      <c r="AY23" s="28">
        <f t="shared" si="7"/>
        <v>1800</v>
      </c>
      <c r="AZ23" s="28">
        <f t="shared" si="17"/>
        <v>1400</v>
      </c>
      <c r="BA23" s="28">
        <v>0</v>
      </c>
      <c r="BB23" s="28">
        <v>0</v>
      </c>
      <c r="BC23" s="28"/>
      <c r="BD23" s="28">
        <f t="shared" si="13"/>
        <v>0</v>
      </c>
      <c r="BE23" s="28">
        <v>1000</v>
      </c>
      <c r="BF23" s="28">
        <f t="shared" si="14"/>
        <v>2400</v>
      </c>
      <c r="BG23" s="28">
        <v>500</v>
      </c>
      <c r="BH23" s="28"/>
      <c r="BI23" s="32" t="s">
        <v>114</v>
      </c>
    </row>
    <row r="24" spans="1:61" ht="83.25" customHeight="1">
      <c r="A24" s="22">
        <v>14</v>
      </c>
      <c r="B24" s="23" t="s">
        <v>393</v>
      </c>
      <c r="C24" s="24" t="s">
        <v>55</v>
      </c>
      <c r="D24" s="24" t="s">
        <v>117</v>
      </c>
      <c r="E24" s="31">
        <v>7995612</v>
      </c>
      <c r="F24" s="24" t="s">
        <v>115</v>
      </c>
      <c r="G24" s="25" t="s">
        <v>68</v>
      </c>
      <c r="H24" s="25" t="s">
        <v>82</v>
      </c>
      <c r="I24" s="25" t="s">
        <v>116</v>
      </c>
      <c r="J24" s="26">
        <f t="shared" si="6"/>
        <v>6000</v>
      </c>
      <c r="K24" s="26"/>
      <c r="L24" s="26"/>
      <c r="M24" s="27">
        <v>3600</v>
      </c>
      <c r="N24" s="27">
        <v>2400</v>
      </c>
      <c r="O24" s="26">
        <f t="shared" si="15"/>
        <v>0</v>
      </c>
      <c r="P24" s="26"/>
      <c r="Q24" s="26"/>
      <c r="R24" s="26"/>
      <c r="S24" s="28">
        <v>3600</v>
      </c>
      <c r="T24" s="26"/>
      <c r="U24" s="26"/>
      <c r="V24" s="26"/>
      <c r="W24" s="26"/>
      <c r="X24" s="26">
        <f t="shared" si="8"/>
        <v>900</v>
      </c>
      <c r="Y24" s="5">
        <v>0</v>
      </c>
      <c r="Z24" s="5">
        <v>900</v>
      </c>
      <c r="AA24" s="5">
        <v>0</v>
      </c>
      <c r="AB24" s="5">
        <v>0</v>
      </c>
      <c r="AC24" s="28">
        <f t="shared" si="16"/>
        <v>900</v>
      </c>
      <c r="AD24" s="28">
        <v>0</v>
      </c>
      <c r="AE24" s="28">
        <v>900</v>
      </c>
      <c r="AF24" s="28">
        <v>0</v>
      </c>
      <c r="AG24" s="28">
        <v>0</v>
      </c>
      <c r="AH24" s="28">
        <v>0</v>
      </c>
      <c r="AI24" s="28">
        <f t="shared" si="9"/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f t="shared" si="10"/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f t="shared" si="11"/>
        <v>700</v>
      </c>
      <c r="AT24" s="28">
        <v>300</v>
      </c>
      <c r="AU24" s="28">
        <v>400</v>
      </c>
      <c r="AV24" s="28">
        <f t="shared" si="12"/>
        <v>700</v>
      </c>
      <c r="AW24" s="28">
        <v>300</v>
      </c>
      <c r="AX24" s="28">
        <v>400</v>
      </c>
      <c r="AY24" s="28">
        <f t="shared" si="7"/>
        <v>1600</v>
      </c>
      <c r="AZ24" s="28">
        <f t="shared" si="17"/>
        <v>1600</v>
      </c>
      <c r="BA24" s="28">
        <v>980</v>
      </c>
      <c r="BB24" s="28">
        <v>0</v>
      </c>
      <c r="BC24" s="28"/>
      <c r="BD24" s="28">
        <f t="shared" si="13"/>
        <v>980</v>
      </c>
      <c r="BE24" s="28">
        <v>700</v>
      </c>
      <c r="BF24" s="28">
        <f t="shared" si="14"/>
        <v>1600</v>
      </c>
      <c r="BG24" s="28">
        <v>600</v>
      </c>
      <c r="BH24" s="28"/>
      <c r="BI24" s="32" t="s">
        <v>118</v>
      </c>
    </row>
    <row r="25" spans="1:61" ht="67.5" customHeight="1">
      <c r="A25" s="22">
        <v>15</v>
      </c>
      <c r="B25" s="23" t="s">
        <v>119</v>
      </c>
      <c r="C25" s="24" t="s">
        <v>55</v>
      </c>
      <c r="D25" s="24" t="s">
        <v>122</v>
      </c>
      <c r="E25" s="31">
        <v>8008462</v>
      </c>
      <c r="F25" s="24" t="s">
        <v>120</v>
      </c>
      <c r="G25" s="25" t="s">
        <v>68</v>
      </c>
      <c r="H25" s="25" t="s">
        <v>82</v>
      </c>
      <c r="I25" s="25" t="s">
        <v>121</v>
      </c>
      <c r="J25" s="26">
        <f t="shared" si="6"/>
        <v>7900</v>
      </c>
      <c r="K25" s="26"/>
      <c r="L25" s="26"/>
      <c r="M25" s="27">
        <v>7110</v>
      </c>
      <c r="N25" s="27">
        <v>790</v>
      </c>
      <c r="O25" s="26">
        <f t="shared" si="15"/>
        <v>0</v>
      </c>
      <c r="P25" s="26"/>
      <c r="Q25" s="26"/>
      <c r="R25" s="26"/>
      <c r="S25" s="28">
        <v>7110</v>
      </c>
      <c r="T25" s="26"/>
      <c r="U25" s="26"/>
      <c r="V25" s="26"/>
      <c r="W25" s="26"/>
      <c r="X25" s="26">
        <f t="shared" si="8"/>
        <v>700</v>
      </c>
      <c r="Y25" s="5">
        <v>0</v>
      </c>
      <c r="Z25" s="5">
        <v>700</v>
      </c>
      <c r="AA25" s="5">
        <v>0</v>
      </c>
      <c r="AB25" s="5">
        <v>0</v>
      </c>
      <c r="AC25" s="28">
        <f t="shared" si="16"/>
        <v>700</v>
      </c>
      <c r="AD25" s="28">
        <v>0</v>
      </c>
      <c r="AE25" s="28">
        <v>395.40499999999997</v>
      </c>
      <c r="AF25" s="28">
        <v>0</v>
      </c>
      <c r="AG25" s="28">
        <v>0</v>
      </c>
      <c r="AH25" s="28">
        <v>304.59500000000003</v>
      </c>
      <c r="AI25" s="28">
        <f t="shared" si="9"/>
        <v>700</v>
      </c>
      <c r="AJ25" s="28">
        <v>0</v>
      </c>
      <c r="AK25" s="28">
        <v>0</v>
      </c>
      <c r="AL25" s="28">
        <v>0</v>
      </c>
      <c r="AM25" s="28">
        <v>700</v>
      </c>
      <c r="AN25" s="28">
        <f t="shared" si="10"/>
        <v>700</v>
      </c>
      <c r="AO25" s="28">
        <v>0</v>
      </c>
      <c r="AP25" s="28">
        <v>0</v>
      </c>
      <c r="AQ25" s="28">
        <v>0</v>
      </c>
      <c r="AR25" s="28">
        <v>700</v>
      </c>
      <c r="AS25" s="28">
        <f t="shared" si="11"/>
        <v>450</v>
      </c>
      <c r="AT25" s="28">
        <v>0</v>
      </c>
      <c r="AU25" s="28">
        <v>450</v>
      </c>
      <c r="AV25" s="28">
        <f t="shared" si="12"/>
        <v>440.24700000000001</v>
      </c>
      <c r="AW25" s="28">
        <v>0</v>
      </c>
      <c r="AX25" s="28">
        <v>440.24700000000001</v>
      </c>
      <c r="AY25" s="28">
        <f t="shared" si="7"/>
        <v>1850</v>
      </c>
      <c r="AZ25" s="28">
        <f t="shared" si="17"/>
        <v>1840.2470000000001</v>
      </c>
      <c r="BA25" s="28">
        <v>0</v>
      </c>
      <c r="BB25" s="28">
        <v>0</v>
      </c>
      <c r="BC25" s="28"/>
      <c r="BD25" s="28">
        <f t="shared" si="13"/>
        <v>0</v>
      </c>
      <c r="BE25" s="28">
        <v>1100</v>
      </c>
      <c r="BF25" s="28">
        <f t="shared" si="14"/>
        <v>2500</v>
      </c>
      <c r="BG25" s="28">
        <v>1300</v>
      </c>
      <c r="BH25" s="28"/>
      <c r="BI25" s="29" t="s">
        <v>123</v>
      </c>
    </row>
    <row r="26" spans="1:61" ht="72" customHeight="1">
      <c r="A26" s="22">
        <v>16</v>
      </c>
      <c r="B26" s="23" t="s">
        <v>124</v>
      </c>
      <c r="C26" s="24" t="s">
        <v>55</v>
      </c>
      <c r="D26" s="24" t="s">
        <v>127</v>
      </c>
      <c r="E26" s="31">
        <v>7996414</v>
      </c>
      <c r="F26" s="24" t="s">
        <v>125</v>
      </c>
      <c r="G26" s="25" t="s">
        <v>68</v>
      </c>
      <c r="H26" s="25"/>
      <c r="I26" s="25" t="s">
        <v>126</v>
      </c>
      <c r="J26" s="26">
        <f t="shared" si="6"/>
        <v>4200</v>
      </c>
      <c r="K26" s="26"/>
      <c r="L26" s="26"/>
      <c r="M26" s="27">
        <v>3360</v>
      </c>
      <c r="N26" s="27">
        <v>840</v>
      </c>
      <c r="O26" s="26">
        <f t="shared" si="15"/>
        <v>0</v>
      </c>
      <c r="P26" s="26"/>
      <c r="Q26" s="26"/>
      <c r="R26" s="26"/>
      <c r="S26" s="28">
        <v>3360</v>
      </c>
      <c r="T26" s="26"/>
      <c r="U26" s="26"/>
      <c r="V26" s="26"/>
      <c r="W26" s="26"/>
      <c r="X26" s="26">
        <f t="shared" si="8"/>
        <v>500</v>
      </c>
      <c r="Y26" s="5">
        <v>0</v>
      </c>
      <c r="Z26" s="5">
        <v>500</v>
      </c>
      <c r="AA26" s="5">
        <v>0</v>
      </c>
      <c r="AB26" s="5">
        <v>0</v>
      </c>
      <c r="AC26" s="28">
        <f t="shared" si="16"/>
        <v>500</v>
      </c>
      <c r="AD26" s="28">
        <v>0</v>
      </c>
      <c r="AE26" s="28">
        <v>500</v>
      </c>
      <c r="AF26" s="28">
        <v>0</v>
      </c>
      <c r="AG26" s="28">
        <v>0</v>
      </c>
      <c r="AH26" s="28">
        <v>0</v>
      </c>
      <c r="AI26" s="28">
        <f t="shared" si="9"/>
        <v>1748</v>
      </c>
      <c r="AJ26" s="28">
        <v>0</v>
      </c>
      <c r="AK26" s="28">
        <v>1000</v>
      </c>
      <c r="AL26" s="28">
        <v>348</v>
      </c>
      <c r="AM26" s="28">
        <v>400</v>
      </c>
      <c r="AN26" s="28">
        <f t="shared" si="10"/>
        <v>1748</v>
      </c>
      <c r="AO26" s="28">
        <v>0</v>
      </c>
      <c r="AP26" s="28">
        <v>1000</v>
      </c>
      <c r="AQ26" s="28">
        <v>348</v>
      </c>
      <c r="AR26" s="28">
        <v>400</v>
      </c>
      <c r="AS26" s="28">
        <f t="shared" si="11"/>
        <v>230</v>
      </c>
      <c r="AT26" s="28">
        <v>0</v>
      </c>
      <c r="AU26" s="28">
        <v>230</v>
      </c>
      <c r="AV26" s="28">
        <f t="shared" si="12"/>
        <v>230</v>
      </c>
      <c r="AW26" s="28">
        <v>0</v>
      </c>
      <c r="AX26" s="28">
        <v>230</v>
      </c>
      <c r="AY26" s="28">
        <f t="shared" si="7"/>
        <v>2478</v>
      </c>
      <c r="AZ26" s="28">
        <f t="shared" si="17"/>
        <v>2478</v>
      </c>
      <c r="BA26" s="28">
        <v>840</v>
      </c>
      <c r="BB26" s="28">
        <v>0</v>
      </c>
      <c r="BC26" s="28"/>
      <c r="BD26" s="28">
        <f t="shared" si="13"/>
        <v>840</v>
      </c>
      <c r="BE26" s="28">
        <v>230</v>
      </c>
      <c r="BF26" s="28">
        <f t="shared" si="14"/>
        <v>2478</v>
      </c>
      <c r="BG26" s="28">
        <v>270</v>
      </c>
      <c r="BH26" s="28"/>
      <c r="BI26" s="29" t="s">
        <v>128</v>
      </c>
    </row>
    <row r="27" spans="1:61" ht="80.25" customHeight="1">
      <c r="A27" s="22">
        <v>17</v>
      </c>
      <c r="B27" s="23" t="s">
        <v>129</v>
      </c>
      <c r="C27" s="24" t="s">
        <v>55</v>
      </c>
      <c r="D27" s="24" t="s">
        <v>64</v>
      </c>
      <c r="E27" s="30">
        <v>7968741</v>
      </c>
      <c r="F27" s="24" t="s">
        <v>62</v>
      </c>
      <c r="G27" s="25" t="s">
        <v>68</v>
      </c>
      <c r="H27" s="25"/>
      <c r="I27" s="25" t="s">
        <v>130</v>
      </c>
      <c r="J27" s="26">
        <f t="shared" si="6"/>
        <v>5700</v>
      </c>
      <c r="K27" s="26"/>
      <c r="L27" s="26"/>
      <c r="M27" s="27">
        <v>5700</v>
      </c>
      <c r="N27" s="27"/>
      <c r="O27" s="26">
        <f t="shared" si="15"/>
        <v>0</v>
      </c>
      <c r="P27" s="26"/>
      <c r="Q27" s="26"/>
      <c r="R27" s="26"/>
      <c r="S27" s="28">
        <v>5700</v>
      </c>
      <c r="T27" s="26"/>
      <c r="U27" s="26"/>
      <c r="V27" s="26"/>
      <c r="W27" s="26"/>
      <c r="X27" s="26">
        <f t="shared" si="8"/>
        <v>2000</v>
      </c>
      <c r="Y27" s="5">
        <v>0</v>
      </c>
      <c r="Z27" s="5">
        <v>2000</v>
      </c>
      <c r="AA27" s="5">
        <v>0</v>
      </c>
      <c r="AB27" s="5">
        <v>0</v>
      </c>
      <c r="AC27" s="28">
        <f t="shared" si="16"/>
        <v>2000</v>
      </c>
      <c r="AD27" s="28">
        <v>0</v>
      </c>
      <c r="AE27" s="28">
        <v>2000</v>
      </c>
      <c r="AF27" s="28">
        <v>0</v>
      </c>
      <c r="AG27" s="28">
        <v>0</v>
      </c>
      <c r="AH27" s="28">
        <v>0</v>
      </c>
      <c r="AI27" s="28">
        <f t="shared" si="9"/>
        <v>2632</v>
      </c>
      <c r="AJ27" s="28">
        <v>0</v>
      </c>
      <c r="AK27" s="28">
        <v>1000</v>
      </c>
      <c r="AL27" s="28">
        <v>832</v>
      </c>
      <c r="AM27" s="28">
        <v>800</v>
      </c>
      <c r="AN27" s="28">
        <f t="shared" si="10"/>
        <v>2632</v>
      </c>
      <c r="AO27" s="28">
        <v>0</v>
      </c>
      <c r="AP27" s="28">
        <v>1000</v>
      </c>
      <c r="AQ27" s="28">
        <v>832</v>
      </c>
      <c r="AR27" s="28">
        <v>800</v>
      </c>
      <c r="AS27" s="28">
        <f t="shared" si="11"/>
        <v>0</v>
      </c>
      <c r="AT27" s="28">
        <v>0</v>
      </c>
      <c r="AU27" s="28">
        <v>0</v>
      </c>
      <c r="AV27" s="28">
        <f t="shared" si="12"/>
        <v>0</v>
      </c>
      <c r="AW27" s="28">
        <v>0</v>
      </c>
      <c r="AX27" s="28">
        <v>0</v>
      </c>
      <c r="AY27" s="28">
        <f t="shared" si="7"/>
        <v>4632</v>
      </c>
      <c r="AZ27" s="28">
        <f t="shared" si="17"/>
        <v>4632</v>
      </c>
      <c r="BA27" s="28">
        <v>0</v>
      </c>
      <c r="BB27" s="28">
        <v>0</v>
      </c>
      <c r="BC27" s="28"/>
      <c r="BD27" s="28">
        <f t="shared" si="13"/>
        <v>0</v>
      </c>
      <c r="BE27" s="28">
        <v>150</v>
      </c>
      <c r="BF27" s="28">
        <f t="shared" si="14"/>
        <v>4782</v>
      </c>
      <c r="BG27" s="28">
        <v>500</v>
      </c>
      <c r="BH27" s="28"/>
      <c r="BI27" s="29" t="s">
        <v>131</v>
      </c>
    </row>
    <row r="28" spans="1:61" ht="70.5" customHeight="1">
      <c r="A28" s="22">
        <v>18</v>
      </c>
      <c r="B28" s="23" t="s">
        <v>132</v>
      </c>
      <c r="C28" s="24" t="s">
        <v>55</v>
      </c>
      <c r="D28" s="24" t="s">
        <v>75</v>
      </c>
      <c r="E28" s="31">
        <v>7987075</v>
      </c>
      <c r="F28" s="24" t="s">
        <v>73</v>
      </c>
      <c r="G28" s="25" t="s">
        <v>68</v>
      </c>
      <c r="H28" s="25"/>
      <c r="I28" s="25" t="s">
        <v>133</v>
      </c>
      <c r="J28" s="26">
        <f t="shared" si="6"/>
        <v>4000</v>
      </c>
      <c r="K28" s="26"/>
      <c r="L28" s="26"/>
      <c r="M28" s="27">
        <v>2400</v>
      </c>
      <c r="N28" s="27">
        <v>1600</v>
      </c>
      <c r="O28" s="26">
        <f t="shared" si="15"/>
        <v>0</v>
      </c>
      <c r="P28" s="26"/>
      <c r="Q28" s="26"/>
      <c r="R28" s="26"/>
      <c r="S28" s="28">
        <v>2400</v>
      </c>
      <c r="T28" s="26"/>
      <c r="U28" s="26"/>
      <c r="V28" s="26"/>
      <c r="W28" s="26"/>
      <c r="X28" s="26">
        <f t="shared" si="8"/>
        <v>800</v>
      </c>
      <c r="Y28" s="5">
        <v>0</v>
      </c>
      <c r="Z28" s="5">
        <v>800</v>
      </c>
      <c r="AA28" s="5">
        <v>0</v>
      </c>
      <c r="AB28" s="5">
        <v>0</v>
      </c>
      <c r="AC28" s="28">
        <f t="shared" si="16"/>
        <v>800</v>
      </c>
      <c r="AD28" s="28">
        <v>0</v>
      </c>
      <c r="AE28" s="28">
        <v>800</v>
      </c>
      <c r="AF28" s="28">
        <v>0</v>
      </c>
      <c r="AG28" s="28">
        <v>0</v>
      </c>
      <c r="AH28" s="28">
        <v>0</v>
      </c>
      <c r="AI28" s="28">
        <f t="shared" si="9"/>
        <v>1000.0000000000001</v>
      </c>
      <c r="AJ28" s="28">
        <v>1000.0000000000001</v>
      </c>
      <c r="AK28" s="28">
        <v>0</v>
      </c>
      <c r="AL28" s="28">
        <v>0</v>
      </c>
      <c r="AM28" s="28">
        <v>0</v>
      </c>
      <c r="AN28" s="28">
        <f t="shared" si="10"/>
        <v>1000</v>
      </c>
      <c r="AO28" s="28">
        <v>1000</v>
      </c>
      <c r="AP28" s="28">
        <v>0</v>
      </c>
      <c r="AQ28" s="28">
        <v>0</v>
      </c>
      <c r="AR28" s="28">
        <v>0</v>
      </c>
      <c r="AS28" s="28">
        <f t="shared" si="11"/>
        <v>0</v>
      </c>
      <c r="AT28" s="28">
        <v>0</v>
      </c>
      <c r="AU28" s="28">
        <v>0</v>
      </c>
      <c r="AV28" s="28">
        <f t="shared" si="12"/>
        <v>0</v>
      </c>
      <c r="AW28" s="28">
        <v>0</v>
      </c>
      <c r="AX28" s="28">
        <v>0</v>
      </c>
      <c r="AY28" s="28">
        <f t="shared" si="7"/>
        <v>1800</v>
      </c>
      <c r="AZ28" s="28">
        <f t="shared" si="17"/>
        <v>1800</v>
      </c>
      <c r="BA28" s="28">
        <v>0</v>
      </c>
      <c r="BB28" s="28">
        <v>0</v>
      </c>
      <c r="BC28" s="28"/>
      <c r="BD28" s="28">
        <f t="shared" si="13"/>
        <v>0</v>
      </c>
      <c r="BE28" s="28">
        <v>200</v>
      </c>
      <c r="BF28" s="28">
        <f t="shared" si="14"/>
        <v>2000</v>
      </c>
      <c r="BG28" s="28">
        <v>400</v>
      </c>
      <c r="BH28" s="28"/>
      <c r="BI28" s="29" t="s">
        <v>134</v>
      </c>
    </row>
    <row r="29" spans="1:61" ht="57.75" customHeight="1">
      <c r="A29" s="22">
        <v>19</v>
      </c>
      <c r="B29" s="23" t="s">
        <v>135</v>
      </c>
      <c r="C29" s="24" t="s">
        <v>55</v>
      </c>
      <c r="D29" s="24" t="s">
        <v>75</v>
      </c>
      <c r="E29" s="31">
        <v>7996400</v>
      </c>
      <c r="F29" s="24" t="s">
        <v>73</v>
      </c>
      <c r="G29" s="25" t="s">
        <v>68</v>
      </c>
      <c r="H29" s="25"/>
      <c r="I29" s="25" t="s">
        <v>136</v>
      </c>
      <c r="J29" s="26">
        <f t="shared" si="6"/>
        <v>6800</v>
      </c>
      <c r="K29" s="26"/>
      <c r="L29" s="26"/>
      <c r="M29" s="27">
        <v>4080</v>
      </c>
      <c r="N29" s="27">
        <v>2720</v>
      </c>
      <c r="O29" s="26">
        <f t="shared" si="15"/>
        <v>0</v>
      </c>
      <c r="P29" s="26"/>
      <c r="Q29" s="26"/>
      <c r="R29" s="26"/>
      <c r="S29" s="28">
        <v>4080</v>
      </c>
      <c r="T29" s="26"/>
      <c r="U29" s="26"/>
      <c r="V29" s="26"/>
      <c r="W29" s="26"/>
      <c r="X29" s="26">
        <f t="shared" si="8"/>
        <v>1000</v>
      </c>
      <c r="Y29" s="5">
        <v>0</v>
      </c>
      <c r="Z29" s="5">
        <v>1000</v>
      </c>
      <c r="AA29" s="5">
        <v>0</v>
      </c>
      <c r="AB29" s="5">
        <v>0</v>
      </c>
      <c r="AC29" s="28">
        <f t="shared" si="16"/>
        <v>1000</v>
      </c>
      <c r="AD29" s="28">
        <v>0</v>
      </c>
      <c r="AE29" s="28">
        <v>1000</v>
      </c>
      <c r="AF29" s="28">
        <v>0</v>
      </c>
      <c r="AG29" s="28">
        <v>0</v>
      </c>
      <c r="AH29" s="28">
        <v>0</v>
      </c>
      <c r="AI29" s="28">
        <f t="shared" si="9"/>
        <v>1100</v>
      </c>
      <c r="AJ29" s="28">
        <v>0</v>
      </c>
      <c r="AK29" s="28">
        <v>1100</v>
      </c>
      <c r="AL29" s="28">
        <v>0</v>
      </c>
      <c r="AM29" s="28">
        <v>0</v>
      </c>
      <c r="AN29" s="28">
        <f t="shared" si="10"/>
        <v>1100</v>
      </c>
      <c r="AO29" s="28">
        <v>0</v>
      </c>
      <c r="AP29" s="28">
        <v>1100</v>
      </c>
      <c r="AQ29" s="28">
        <v>0</v>
      </c>
      <c r="AR29" s="28">
        <v>0</v>
      </c>
      <c r="AS29" s="28">
        <f t="shared" si="11"/>
        <v>0</v>
      </c>
      <c r="AT29" s="28">
        <v>0</v>
      </c>
      <c r="AU29" s="28">
        <v>0</v>
      </c>
      <c r="AV29" s="28">
        <f t="shared" si="12"/>
        <v>0</v>
      </c>
      <c r="AW29" s="28">
        <v>0</v>
      </c>
      <c r="AX29" s="28">
        <v>0</v>
      </c>
      <c r="AY29" s="28">
        <f t="shared" si="7"/>
        <v>2100</v>
      </c>
      <c r="AZ29" s="28">
        <f t="shared" si="17"/>
        <v>2100</v>
      </c>
      <c r="BA29" s="28">
        <v>0</v>
      </c>
      <c r="BB29" s="28">
        <v>0</v>
      </c>
      <c r="BC29" s="28"/>
      <c r="BD29" s="28">
        <f t="shared" si="13"/>
        <v>0</v>
      </c>
      <c r="BE29" s="28">
        <v>650</v>
      </c>
      <c r="BF29" s="28">
        <f t="shared" si="14"/>
        <v>2750</v>
      </c>
      <c r="BG29" s="28">
        <v>700</v>
      </c>
      <c r="BH29" s="28"/>
      <c r="BI29" s="29" t="s">
        <v>137</v>
      </c>
    </row>
    <row r="30" spans="1:61" ht="63" customHeight="1">
      <c r="A30" s="22">
        <v>20</v>
      </c>
      <c r="B30" s="23" t="s">
        <v>138</v>
      </c>
      <c r="C30" s="24" t="s">
        <v>55</v>
      </c>
      <c r="D30" s="24" t="s">
        <v>141</v>
      </c>
      <c r="E30" s="31">
        <v>7998335</v>
      </c>
      <c r="F30" s="24" t="s">
        <v>139</v>
      </c>
      <c r="G30" s="25" t="s">
        <v>68</v>
      </c>
      <c r="H30" s="25"/>
      <c r="I30" s="25" t="s">
        <v>140</v>
      </c>
      <c r="J30" s="26">
        <f t="shared" si="6"/>
        <v>3200</v>
      </c>
      <c r="K30" s="26"/>
      <c r="L30" s="26"/>
      <c r="M30" s="27">
        <v>3200</v>
      </c>
      <c r="N30" s="27"/>
      <c r="O30" s="26">
        <f t="shared" si="15"/>
        <v>0</v>
      </c>
      <c r="P30" s="26"/>
      <c r="Q30" s="26"/>
      <c r="R30" s="26"/>
      <c r="S30" s="28">
        <v>3200</v>
      </c>
      <c r="T30" s="26"/>
      <c r="U30" s="26"/>
      <c r="V30" s="26"/>
      <c r="W30" s="26"/>
      <c r="X30" s="26">
        <f t="shared" si="8"/>
        <v>1500</v>
      </c>
      <c r="Y30" s="5">
        <v>0</v>
      </c>
      <c r="Z30" s="5">
        <v>1500</v>
      </c>
      <c r="AA30" s="5">
        <v>0</v>
      </c>
      <c r="AB30" s="5">
        <v>0</v>
      </c>
      <c r="AC30" s="28">
        <f t="shared" si="16"/>
        <v>1500</v>
      </c>
      <c r="AD30" s="28">
        <v>0</v>
      </c>
      <c r="AE30" s="28">
        <v>1500</v>
      </c>
      <c r="AF30" s="28">
        <v>0</v>
      </c>
      <c r="AG30" s="28">
        <v>0</v>
      </c>
      <c r="AH30" s="28">
        <v>0</v>
      </c>
      <c r="AI30" s="28">
        <f t="shared" si="9"/>
        <v>232</v>
      </c>
      <c r="AJ30" s="28">
        <v>0</v>
      </c>
      <c r="AK30" s="28">
        <v>232</v>
      </c>
      <c r="AL30" s="28">
        <v>0</v>
      </c>
      <c r="AM30" s="28">
        <v>0</v>
      </c>
      <c r="AN30" s="28">
        <f t="shared" si="10"/>
        <v>232</v>
      </c>
      <c r="AO30" s="28">
        <v>0</v>
      </c>
      <c r="AP30" s="28">
        <v>232</v>
      </c>
      <c r="AQ30" s="28">
        <v>0</v>
      </c>
      <c r="AR30" s="28">
        <v>0</v>
      </c>
      <c r="AS30" s="28">
        <f t="shared" si="11"/>
        <v>340</v>
      </c>
      <c r="AT30" s="28">
        <v>0</v>
      </c>
      <c r="AU30" s="28">
        <v>340</v>
      </c>
      <c r="AV30" s="28">
        <f t="shared" si="12"/>
        <v>340</v>
      </c>
      <c r="AW30" s="28">
        <v>0</v>
      </c>
      <c r="AX30" s="28">
        <v>340</v>
      </c>
      <c r="AY30" s="28">
        <f t="shared" si="7"/>
        <v>2072</v>
      </c>
      <c r="AZ30" s="28">
        <f t="shared" si="17"/>
        <v>2072</v>
      </c>
      <c r="BA30" s="28">
        <v>0</v>
      </c>
      <c r="BB30" s="28">
        <v>0</v>
      </c>
      <c r="BC30" s="28"/>
      <c r="BD30" s="28">
        <f t="shared" si="13"/>
        <v>0</v>
      </c>
      <c r="BE30" s="28">
        <v>340</v>
      </c>
      <c r="BF30" s="28">
        <f t="shared" si="14"/>
        <v>2072</v>
      </c>
      <c r="BG30" s="28">
        <v>350</v>
      </c>
      <c r="BH30" s="28"/>
      <c r="BI30" s="29" t="s">
        <v>142</v>
      </c>
    </row>
    <row r="31" spans="1:61" ht="91.5" customHeight="1">
      <c r="A31" s="22">
        <v>21</v>
      </c>
      <c r="B31" s="33" t="s">
        <v>143</v>
      </c>
      <c r="C31" s="22" t="s">
        <v>55</v>
      </c>
      <c r="D31" s="24" t="s">
        <v>77</v>
      </c>
      <c r="E31" s="34">
        <v>8032111</v>
      </c>
      <c r="F31" s="35" t="s">
        <v>144</v>
      </c>
      <c r="G31" s="35" t="s">
        <v>68</v>
      </c>
      <c r="H31" s="35"/>
      <c r="I31" s="35" t="s">
        <v>145</v>
      </c>
      <c r="J31" s="26">
        <f t="shared" si="6"/>
        <v>6000</v>
      </c>
      <c r="K31" s="26"/>
      <c r="L31" s="26"/>
      <c r="M31" s="36">
        <v>4800</v>
      </c>
      <c r="N31" s="36">
        <v>1200</v>
      </c>
      <c r="O31" s="26">
        <f t="shared" si="15"/>
        <v>0</v>
      </c>
      <c r="P31" s="26"/>
      <c r="Q31" s="26"/>
      <c r="R31" s="26"/>
      <c r="S31" s="28">
        <v>4800</v>
      </c>
      <c r="T31" s="26"/>
      <c r="U31" s="26"/>
      <c r="V31" s="26"/>
      <c r="W31" s="26"/>
      <c r="X31" s="26">
        <f t="shared" si="8"/>
        <v>0</v>
      </c>
      <c r="Y31" s="5">
        <v>0</v>
      </c>
      <c r="Z31" s="5">
        <v>0</v>
      </c>
      <c r="AA31" s="5">
        <v>0</v>
      </c>
      <c r="AB31" s="5">
        <v>0</v>
      </c>
      <c r="AC31" s="28">
        <f t="shared" si="16"/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f t="shared" si="9"/>
        <v>1600</v>
      </c>
      <c r="AJ31" s="28">
        <v>0</v>
      </c>
      <c r="AK31" s="28">
        <v>1200</v>
      </c>
      <c r="AL31" s="28">
        <v>400</v>
      </c>
      <c r="AM31" s="28">
        <v>0</v>
      </c>
      <c r="AN31" s="28">
        <f t="shared" si="10"/>
        <v>1600</v>
      </c>
      <c r="AO31" s="28">
        <v>0</v>
      </c>
      <c r="AP31" s="28">
        <v>1200</v>
      </c>
      <c r="AQ31" s="28">
        <v>400</v>
      </c>
      <c r="AR31" s="28">
        <v>0</v>
      </c>
      <c r="AS31" s="28">
        <f t="shared" si="11"/>
        <v>0</v>
      </c>
      <c r="AT31" s="28">
        <v>0</v>
      </c>
      <c r="AU31" s="28">
        <v>0</v>
      </c>
      <c r="AV31" s="28">
        <f t="shared" si="12"/>
        <v>0</v>
      </c>
      <c r="AW31" s="28">
        <v>0</v>
      </c>
      <c r="AX31" s="28">
        <v>0</v>
      </c>
      <c r="AY31" s="28">
        <f t="shared" si="7"/>
        <v>1600</v>
      </c>
      <c r="AZ31" s="28">
        <f t="shared" si="17"/>
        <v>1600</v>
      </c>
      <c r="BA31" s="28">
        <v>78.894360000000006</v>
      </c>
      <c r="BB31" s="28">
        <v>0</v>
      </c>
      <c r="BC31" s="28"/>
      <c r="BD31" s="28">
        <f t="shared" si="13"/>
        <v>78.894360000000006</v>
      </c>
      <c r="BE31" s="28">
        <v>640</v>
      </c>
      <c r="BF31" s="28">
        <f t="shared" si="14"/>
        <v>2240</v>
      </c>
      <c r="BG31" s="28">
        <v>1000</v>
      </c>
      <c r="BH31" s="28"/>
      <c r="BI31" s="29" t="s">
        <v>146</v>
      </c>
    </row>
    <row r="32" spans="1:61" ht="87" customHeight="1">
      <c r="A32" s="22">
        <v>22</v>
      </c>
      <c r="B32" s="33" t="s">
        <v>147</v>
      </c>
      <c r="C32" s="22" t="s">
        <v>55</v>
      </c>
      <c r="D32" s="24" t="s">
        <v>77</v>
      </c>
      <c r="E32" s="34">
        <v>8034620</v>
      </c>
      <c r="F32" s="35" t="s">
        <v>144</v>
      </c>
      <c r="G32" s="35" t="s">
        <v>68</v>
      </c>
      <c r="H32" s="35"/>
      <c r="I32" s="35" t="s">
        <v>148</v>
      </c>
      <c r="J32" s="26">
        <f t="shared" si="6"/>
        <v>4500</v>
      </c>
      <c r="K32" s="26"/>
      <c r="L32" s="26"/>
      <c r="M32" s="36">
        <v>3600</v>
      </c>
      <c r="N32" s="36">
        <v>900</v>
      </c>
      <c r="O32" s="26">
        <f t="shared" si="15"/>
        <v>0</v>
      </c>
      <c r="P32" s="26"/>
      <c r="Q32" s="26"/>
      <c r="R32" s="26"/>
      <c r="S32" s="28">
        <v>3600</v>
      </c>
      <c r="T32" s="26"/>
      <c r="U32" s="26"/>
      <c r="V32" s="26"/>
      <c r="W32" s="26"/>
      <c r="X32" s="26">
        <f t="shared" si="8"/>
        <v>0</v>
      </c>
      <c r="Y32" s="5">
        <v>0</v>
      </c>
      <c r="Z32" s="5">
        <v>0</v>
      </c>
      <c r="AA32" s="5">
        <v>0</v>
      </c>
      <c r="AB32" s="5">
        <v>0</v>
      </c>
      <c r="AC32" s="28">
        <f t="shared" si="16"/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f t="shared" si="9"/>
        <v>1300</v>
      </c>
      <c r="AJ32" s="28">
        <v>0</v>
      </c>
      <c r="AK32" s="28">
        <v>900</v>
      </c>
      <c r="AL32" s="28">
        <v>400</v>
      </c>
      <c r="AM32" s="28">
        <v>0</v>
      </c>
      <c r="AN32" s="28">
        <f t="shared" si="10"/>
        <v>1300</v>
      </c>
      <c r="AO32" s="28">
        <v>0</v>
      </c>
      <c r="AP32" s="28">
        <v>900</v>
      </c>
      <c r="AQ32" s="28">
        <v>400</v>
      </c>
      <c r="AR32" s="28">
        <v>0</v>
      </c>
      <c r="AS32" s="28">
        <f t="shared" si="11"/>
        <v>460</v>
      </c>
      <c r="AT32" s="28">
        <v>0</v>
      </c>
      <c r="AU32" s="28">
        <v>460</v>
      </c>
      <c r="AV32" s="28">
        <f t="shared" si="12"/>
        <v>460</v>
      </c>
      <c r="AW32" s="28">
        <v>0</v>
      </c>
      <c r="AX32" s="28">
        <v>460</v>
      </c>
      <c r="AY32" s="28">
        <f t="shared" si="7"/>
        <v>1760</v>
      </c>
      <c r="AZ32" s="28">
        <f t="shared" si="17"/>
        <v>1760</v>
      </c>
      <c r="BA32" s="28">
        <v>0</v>
      </c>
      <c r="BB32" s="28">
        <v>0</v>
      </c>
      <c r="BC32" s="28"/>
      <c r="BD32" s="28">
        <f t="shared" si="13"/>
        <v>0</v>
      </c>
      <c r="BE32" s="28">
        <v>460</v>
      </c>
      <c r="BF32" s="28">
        <f t="shared" si="14"/>
        <v>1760</v>
      </c>
      <c r="BG32" s="28">
        <v>800</v>
      </c>
      <c r="BH32" s="28"/>
      <c r="BI32" s="29" t="s">
        <v>149</v>
      </c>
    </row>
    <row r="33" spans="1:61" ht="95.25" customHeight="1">
      <c r="A33" s="22">
        <v>23</v>
      </c>
      <c r="B33" s="33" t="s">
        <v>150</v>
      </c>
      <c r="C33" s="22" t="s">
        <v>55</v>
      </c>
      <c r="D33" s="24" t="s">
        <v>77</v>
      </c>
      <c r="E33" s="34">
        <v>8008455</v>
      </c>
      <c r="F33" s="35" t="s">
        <v>144</v>
      </c>
      <c r="G33" s="35" t="s">
        <v>68</v>
      </c>
      <c r="H33" s="35"/>
      <c r="I33" s="35" t="s">
        <v>151</v>
      </c>
      <c r="J33" s="26">
        <f t="shared" si="6"/>
        <v>4500</v>
      </c>
      <c r="K33" s="26"/>
      <c r="L33" s="26"/>
      <c r="M33" s="36">
        <v>3600</v>
      </c>
      <c r="N33" s="36">
        <v>900</v>
      </c>
      <c r="O33" s="26">
        <f t="shared" si="15"/>
        <v>0</v>
      </c>
      <c r="P33" s="26"/>
      <c r="Q33" s="26"/>
      <c r="R33" s="26"/>
      <c r="S33" s="28">
        <v>3600</v>
      </c>
      <c r="T33" s="26"/>
      <c r="U33" s="26"/>
      <c r="V33" s="26"/>
      <c r="W33" s="26"/>
      <c r="X33" s="26">
        <f t="shared" si="8"/>
        <v>0</v>
      </c>
      <c r="Y33" s="5">
        <v>0</v>
      </c>
      <c r="Z33" s="5">
        <v>0</v>
      </c>
      <c r="AA33" s="5">
        <v>0</v>
      </c>
      <c r="AB33" s="5">
        <v>0</v>
      </c>
      <c r="AC33" s="28">
        <f t="shared" si="16"/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f t="shared" si="9"/>
        <v>1300</v>
      </c>
      <c r="AJ33" s="28">
        <v>0</v>
      </c>
      <c r="AK33" s="28">
        <v>900</v>
      </c>
      <c r="AL33" s="28">
        <v>400</v>
      </c>
      <c r="AM33" s="28">
        <v>0</v>
      </c>
      <c r="AN33" s="28">
        <f t="shared" si="10"/>
        <v>1300</v>
      </c>
      <c r="AO33" s="28">
        <v>0</v>
      </c>
      <c r="AP33" s="28">
        <v>900</v>
      </c>
      <c r="AQ33" s="28">
        <v>400</v>
      </c>
      <c r="AR33" s="28">
        <v>0</v>
      </c>
      <c r="AS33" s="28">
        <f t="shared" si="11"/>
        <v>200</v>
      </c>
      <c r="AT33" s="28">
        <v>0</v>
      </c>
      <c r="AU33" s="28">
        <v>200</v>
      </c>
      <c r="AV33" s="28">
        <f t="shared" si="12"/>
        <v>200</v>
      </c>
      <c r="AW33" s="28">
        <v>0</v>
      </c>
      <c r="AX33" s="28">
        <v>200</v>
      </c>
      <c r="AY33" s="28">
        <f t="shared" si="7"/>
        <v>1500</v>
      </c>
      <c r="AZ33" s="28">
        <f t="shared" si="17"/>
        <v>1500</v>
      </c>
      <c r="BA33" s="28">
        <v>900</v>
      </c>
      <c r="BB33" s="28">
        <v>0</v>
      </c>
      <c r="BC33" s="28"/>
      <c r="BD33" s="28">
        <f t="shared" si="13"/>
        <v>900</v>
      </c>
      <c r="BE33" s="28">
        <v>460</v>
      </c>
      <c r="BF33" s="28">
        <f t="shared" si="14"/>
        <v>1760</v>
      </c>
      <c r="BG33" s="28">
        <v>800</v>
      </c>
      <c r="BH33" s="28"/>
      <c r="BI33" s="29" t="s">
        <v>152</v>
      </c>
    </row>
    <row r="34" spans="1:61" ht="84.75" customHeight="1">
      <c r="A34" s="22">
        <v>24</v>
      </c>
      <c r="B34" s="33" t="s">
        <v>153</v>
      </c>
      <c r="C34" s="22" t="s">
        <v>55</v>
      </c>
      <c r="D34" s="35" t="s">
        <v>127</v>
      </c>
      <c r="E34" s="34">
        <v>8026984</v>
      </c>
      <c r="F34" s="35" t="s">
        <v>125</v>
      </c>
      <c r="G34" s="35" t="s">
        <v>155</v>
      </c>
      <c r="H34" s="35"/>
      <c r="I34" s="35" t="s">
        <v>154</v>
      </c>
      <c r="J34" s="26">
        <f t="shared" si="6"/>
        <v>6200</v>
      </c>
      <c r="K34" s="26"/>
      <c r="L34" s="26"/>
      <c r="M34" s="36">
        <v>4960</v>
      </c>
      <c r="N34" s="36">
        <v>1240</v>
      </c>
      <c r="O34" s="26">
        <f t="shared" si="15"/>
        <v>0</v>
      </c>
      <c r="P34" s="26"/>
      <c r="Q34" s="26"/>
      <c r="R34" s="26"/>
      <c r="S34" s="28">
        <v>4960</v>
      </c>
      <c r="T34" s="26"/>
      <c r="U34" s="26"/>
      <c r="V34" s="26"/>
      <c r="W34" s="26"/>
      <c r="X34" s="26">
        <f t="shared" si="8"/>
        <v>0</v>
      </c>
      <c r="Y34" s="5">
        <v>0</v>
      </c>
      <c r="Z34" s="5">
        <v>0</v>
      </c>
      <c r="AA34" s="5">
        <v>0</v>
      </c>
      <c r="AB34" s="5">
        <v>0</v>
      </c>
      <c r="AC34" s="28">
        <f t="shared" si="16"/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f t="shared" si="9"/>
        <v>1800</v>
      </c>
      <c r="AJ34" s="28">
        <v>0</v>
      </c>
      <c r="AK34" s="28">
        <v>1200</v>
      </c>
      <c r="AL34" s="28">
        <v>600</v>
      </c>
      <c r="AM34" s="28">
        <v>0</v>
      </c>
      <c r="AN34" s="28">
        <f t="shared" si="10"/>
        <v>1800</v>
      </c>
      <c r="AO34" s="28">
        <v>0</v>
      </c>
      <c r="AP34" s="28">
        <v>1200</v>
      </c>
      <c r="AQ34" s="28">
        <v>600</v>
      </c>
      <c r="AR34" s="28">
        <v>0</v>
      </c>
      <c r="AS34" s="28">
        <f t="shared" si="11"/>
        <v>630</v>
      </c>
      <c r="AT34" s="28">
        <v>0</v>
      </c>
      <c r="AU34" s="28">
        <v>630</v>
      </c>
      <c r="AV34" s="28">
        <f t="shared" si="12"/>
        <v>550</v>
      </c>
      <c r="AW34" s="28">
        <v>0</v>
      </c>
      <c r="AX34" s="28">
        <v>550</v>
      </c>
      <c r="AY34" s="28">
        <f t="shared" si="7"/>
        <v>2430</v>
      </c>
      <c r="AZ34" s="28">
        <f t="shared" si="17"/>
        <v>2350</v>
      </c>
      <c r="BA34" s="28">
        <v>1240</v>
      </c>
      <c r="BB34" s="28">
        <v>0</v>
      </c>
      <c r="BC34" s="28"/>
      <c r="BD34" s="28">
        <f t="shared" si="13"/>
        <v>1240</v>
      </c>
      <c r="BE34" s="28">
        <v>630</v>
      </c>
      <c r="BF34" s="28">
        <f t="shared" si="14"/>
        <v>2430</v>
      </c>
      <c r="BG34" s="28">
        <v>700</v>
      </c>
      <c r="BH34" s="28"/>
      <c r="BI34" s="29" t="s">
        <v>156</v>
      </c>
    </row>
    <row r="35" spans="1:61" ht="91.5" customHeight="1">
      <c r="A35" s="22">
        <v>25</v>
      </c>
      <c r="B35" s="33" t="s">
        <v>157</v>
      </c>
      <c r="C35" s="22" t="s">
        <v>55</v>
      </c>
      <c r="D35" s="35" t="s">
        <v>127</v>
      </c>
      <c r="E35" s="34">
        <v>8031819</v>
      </c>
      <c r="F35" s="35" t="s">
        <v>125</v>
      </c>
      <c r="G35" s="35" t="s">
        <v>155</v>
      </c>
      <c r="H35" s="35"/>
      <c r="I35" s="35" t="s">
        <v>158</v>
      </c>
      <c r="J35" s="26">
        <f t="shared" si="6"/>
        <v>4700</v>
      </c>
      <c r="K35" s="26"/>
      <c r="L35" s="26"/>
      <c r="M35" s="36">
        <v>3760</v>
      </c>
      <c r="N35" s="36">
        <v>940</v>
      </c>
      <c r="O35" s="26">
        <f t="shared" si="15"/>
        <v>0</v>
      </c>
      <c r="P35" s="26"/>
      <c r="Q35" s="26"/>
      <c r="R35" s="26"/>
      <c r="S35" s="28">
        <v>3760</v>
      </c>
      <c r="T35" s="26"/>
      <c r="U35" s="26"/>
      <c r="V35" s="26"/>
      <c r="W35" s="26"/>
      <c r="X35" s="26">
        <f t="shared" si="8"/>
        <v>0</v>
      </c>
      <c r="Y35" s="5">
        <v>0</v>
      </c>
      <c r="Z35" s="5">
        <v>0</v>
      </c>
      <c r="AA35" s="5">
        <v>0</v>
      </c>
      <c r="AB35" s="5">
        <v>0</v>
      </c>
      <c r="AC35" s="28">
        <f t="shared" si="16"/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f t="shared" si="9"/>
        <v>900</v>
      </c>
      <c r="AJ35" s="28">
        <v>0</v>
      </c>
      <c r="AK35" s="28">
        <v>900</v>
      </c>
      <c r="AL35" s="28">
        <v>0</v>
      </c>
      <c r="AM35" s="28">
        <v>0</v>
      </c>
      <c r="AN35" s="28">
        <f t="shared" si="10"/>
        <v>900</v>
      </c>
      <c r="AO35" s="28">
        <v>0</v>
      </c>
      <c r="AP35" s="28">
        <v>900</v>
      </c>
      <c r="AQ35" s="28">
        <v>0</v>
      </c>
      <c r="AR35" s="28">
        <v>0</v>
      </c>
      <c r="AS35" s="28">
        <f t="shared" si="11"/>
        <v>0</v>
      </c>
      <c r="AT35" s="28">
        <v>0</v>
      </c>
      <c r="AU35" s="28">
        <v>0</v>
      </c>
      <c r="AV35" s="28">
        <f t="shared" si="12"/>
        <v>0</v>
      </c>
      <c r="AW35" s="28">
        <v>0</v>
      </c>
      <c r="AX35" s="28">
        <v>0</v>
      </c>
      <c r="AY35" s="28">
        <f t="shared" si="7"/>
        <v>900</v>
      </c>
      <c r="AZ35" s="28">
        <f t="shared" si="17"/>
        <v>900</v>
      </c>
      <c r="BA35" s="28">
        <v>940</v>
      </c>
      <c r="BB35" s="28">
        <v>0</v>
      </c>
      <c r="BC35" s="28"/>
      <c r="BD35" s="28">
        <f t="shared" si="13"/>
        <v>940</v>
      </c>
      <c r="BE35" s="28">
        <v>570</v>
      </c>
      <c r="BF35" s="28">
        <f t="shared" si="14"/>
        <v>1470</v>
      </c>
      <c r="BG35" s="28">
        <v>700</v>
      </c>
      <c r="BH35" s="28"/>
      <c r="BI35" s="29" t="s">
        <v>88</v>
      </c>
    </row>
    <row r="36" spans="1:61" ht="90" customHeight="1">
      <c r="A36" s="22">
        <v>26</v>
      </c>
      <c r="B36" s="33" t="s">
        <v>159</v>
      </c>
      <c r="C36" s="22" t="s">
        <v>55</v>
      </c>
      <c r="D36" s="35" t="s">
        <v>127</v>
      </c>
      <c r="E36" s="34">
        <v>8030616</v>
      </c>
      <c r="F36" s="35" t="s">
        <v>125</v>
      </c>
      <c r="G36" s="35" t="s">
        <v>155</v>
      </c>
      <c r="H36" s="35"/>
      <c r="I36" s="35" t="s">
        <v>160</v>
      </c>
      <c r="J36" s="26">
        <f t="shared" si="6"/>
        <v>2500</v>
      </c>
      <c r="K36" s="26"/>
      <c r="L36" s="26"/>
      <c r="M36" s="36">
        <v>2000</v>
      </c>
      <c r="N36" s="36">
        <v>500</v>
      </c>
      <c r="O36" s="26">
        <f t="shared" si="15"/>
        <v>0</v>
      </c>
      <c r="P36" s="26"/>
      <c r="Q36" s="26"/>
      <c r="R36" s="26"/>
      <c r="S36" s="28">
        <v>2000</v>
      </c>
      <c r="T36" s="26"/>
      <c r="U36" s="26"/>
      <c r="V36" s="26"/>
      <c r="W36" s="26"/>
      <c r="X36" s="26">
        <f t="shared" si="8"/>
        <v>0</v>
      </c>
      <c r="Y36" s="5">
        <v>0</v>
      </c>
      <c r="Z36" s="5">
        <v>0</v>
      </c>
      <c r="AA36" s="5">
        <v>0</v>
      </c>
      <c r="AB36" s="5">
        <v>0</v>
      </c>
      <c r="AC36" s="28">
        <f t="shared" si="16"/>
        <v>0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f t="shared" si="9"/>
        <v>1300</v>
      </c>
      <c r="AJ36" s="28">
        <v>0</v>
      </c>
      <c r="AK36" s="28">
        <v>500</v>
      </c>
      <c r="AL36" s="28">
        <v>400</v>
      </c>
      <c r="AM36" s="28">
        <v>400</v>
      </c>
      <c r="AN36" s="28">
        <f t="shared" si="10"/>
        <v>1300</v>
      </c>
      <c r="AO36" s="28">
        <v>0</v>
      </c>
      <c r="AP36" s="28">
        <v>500</v>
      </c>
      <c r="AQ36" s="28">
        <v>400</v>
      </c>
      <c r="AR36" s="28">
        <v>400</v>
      </c>
      <c r="AS36" s="28">
        <f t="shared" si="11"/>
        <v>140</v>
      </c>
      <c r="AT36" s="28">
        <v>0</v>
      </c>
      <c r="AU36" s="28">
        <v>140</v>
      </c>
      <c r="AV36" s="28">
        <f t="shared" si="12"/>
        <v>140</v>
      </c>
      <c r="AW36" s="28">
        <v>0</v>
      </c>
      <c r="AX36" s="28">
        <v>140</v>
      </c>
      <c r="AY36" s="28">
        <f t="shared" si="7"/>
        <v>1440</v>
      </c>
      <c r="AZ36" s="28">
        <f t="shared" si="17"/>
        <v>1440</v>
      </c>
      <c r="BA36" s="28">
        <v>500</v>
      </c>
      <c r="BB36" s="28">
        <v>0</v>
      </c>
      <c r="BC36" s="28"/>
      <c r="BD36" s="28">
        <f t="shared" si="13"/>
        <v>500</v>
      </c>
      <c r="BE36" s="28">
        <v>140</v>
      </c>
      <c r="BF36" s="28">
        <f t="shared" si="14"/>
        <v>1440</v>
      </c>
      <c r="BG36" s="28">
        <v>400</v>
      </c>
      <c r="BH36" s="28"/>
      <c r="BI36" s="29" t="s">
        <v>83</v>
      </c>
    </row>
    <row r="37" spans="1:61" ht="88.5" customHeight="1">
      <c r="A37" s="22">
        <v>27</v>
      </c>
      <c r="B37" s="33" t="s">
        <v>161</v>
      </c>
      <c r="C37" s="22" t="s">
        <v>55</v>
      </c>
      <c r="D37" s="35" t="s">
        <v>127</v>
      </c>
      <c r="E37" s="24">
        <v>8028224</v>
      </c>
      <c r="F37" s="35" t="s">
        <v>125</v>
      </c>
      <c r="G37" s="35" t="s">
        <v>155</v>
      </c>
      <c r="H37" s="35"/>
      <c r="I37" s="35" t="s">
        <v>162</v>
      </c>
      <c r="J37" s="26">
        <f t="shared" si="6"/>
        <v>2500</v>
      </c>
      <c r="K37" s="26"/>
      <c r="L37" s="26"/>
      <c r="M37" s="36">
        <v>2000</v>
      </c>
      <c r="N37" s="36">
        <v>500</v>
      </c>
      <c r="O37" s="26">
        <f t="shared" si="15"/>
        <v>0</v>
      </c>
      <c r="P37" s="26"/>
      <c r="Q37" s="26"/>
      <c r="R37" s="26"/>
      <c r="S37" s="28">
        <v>2000</v>
      </c>
      <c r="T37" s="26"/>
      <c r="U37" s="26"/>
      <c r="V37" s="26"/>
      <c r="W37" s="26"/>
      <c r="X37" s="26">
        <f t="shared" si="8"/>
        <v>0</v>
      </c>
      <c r="Y37" s="5">
        <v>0</v>
      </c>
      <c r="Z37" s="5">
        <v>0</v>
      </c>
      <c r="AA37" s="5">
        <v>0</v>
      </c>
      <c r="AB37" s="5">
        <v>0</v>
      </c>
      <c r="AC37" s="28">
        <f t="shared" si="16"/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f t="shared" si="9"/>
        <v>500</v>
      </c>
      <c r="AJ37" s="28">
        <v>0</v>
      </c>
      <c r="AK37" s="28">
        <v>500</v>
      </c>
      <c r="AL37" s="28">
        <v>0</v>
      </c>
      <c r="AM37" s="28">
        <v>0</v>
      </c>
      <c r="AN37" s="28">
        <f t="shared" si="10"/>
        <v>500</v>
      </c>
      <c r="AO37" s="28">
        <v>0</v>
      </c>
      <c r="AP37" s="28">
        <v>500</v>
      </c>
      <c r="AQ37" s="28">
        <v>0</v>
      </c>
      <c r="AR37" s="28">
        <v>0</v>
      </c>
      <c r="AS37" s="28">
        <f t="shared" si="11"/>
        <v>200</v>
      </c>
      <c r="AT37" s="28">
        <v>200</v>
      </c>
      <c r="AU37" s="28">
        <v>0</v>
      </c>
      <c r="AV37" s="28">
        <f t="shared" si="12"/>
        <v>0</v>
      </c>
      <c r="AW37" s="28">
        <v>0</v>
      </c>
      <c r="AX37" s="28">
        <v>0</v>
      </c>
      <c r="AY37" s="28">
        <f t="shared" si="7"/>
        <v>700</v>
      </c>
      <c r="AZ37" s="28">
        <f t="shared" si="17"/>
        <v>500</v>
      </c>
      <c r="BA37" s="28">
        <v>500</v>
      </c>
      <c r="BB37" s="28">
        <v>0</v>
      </c>
      <c r="BC37" s="28"/>
      <c r="BD37" s="28">
        <f t="shared" si="13"/>
        <v>500</v>
      </c>
      <c r="BE37" s="28">
        <v>300</v>
      </c>
      <c r="BF37" s="28">
        <f t="shared" si="14"/>
        <v>800</v>
      </c>
      <c r="BG37" s="28">
        <v>350</v>
      </c>
      <c r="BH37" s="28"/>
      <c r="BI37" s="29" t="s">
        <v>163</v>
      </c>
    </row>
    <row r="38" spans="1:61" ht="95.25" customHeight="1">
      <c r="A38" s="22">
        <v>28</v>
      </c>
      <c r="B38" s="33" t="s">
        <v>164</v>
      </c>
      <c r="C38" s="22" t="s">
        <v>55</v>
      </c>
      <c r="D38" s="35" t="s">
        <v>127</v>
      </c>
      <c r="E38" s="31">
        <v>8024716</v>
      </c>
      <c r="F38" s="35" t="s">
        <v>125</v>
      </c>
      <c r="G38" s="35" t="s">
        <v>155</v>
      </c>
      <c r="H38" s="35"/>
      <c r="I38" s="35" t="s">
        <v>165</v>
      </c>
      <c r="J38" s="26">
        <f t="shared" si="6"/>
        <v>9500</v>
      </c>
      <c r="K38" s="26"/>
      <c r="L38" s="26"/>
      <c r="M38" s="36">
        <v>7600</v>
      </c>
      <c r="N38" s="36">
        <v>1900</v>
      </c>
      <c r="O38" s="26">
        <f t="shared" si="15"/>
        <v>0</v>
      </c>
      <c r="P38" s="26"/>
      <c r="Q38" s="26"/>
      <c r="R38" s="26"/>
      <c r="S38" s="28">
        <v>7600</v>
      </c>
      <c r="T38" s="26"/>
      <c r="U38" s="26"/>
      <c r="V38" s="26"/>
      <c r="W38" s="26"/>
      <c r="X38" s="26">
        <f t="shared" si="8"/>
        <v>0</v>
      </c>
      <c r="Y38" s="5">
        <v>0</v>
      </c>
      <c r="Z38" s="5">
        <v>0</v>
      </c>
      <c r="AA38" s="5">
        <v>0</v>
      </c>
      <c r="AB38" s="5">
        <v>0</v>
      </c>
      <c r="AC38" s="28">
        <f>SUM(AD38:AH38)</f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f t="shared" si="9"/>
        <v>2600</v>
      </c>
      <c r="AJ38" s="28">
        <v>0</v>
      </c>
      <c r="AK38" s="28">
        <v>1900</v>
      </c>
      <c r="AL38" s="28">
        <v>700</v>
      </c>
      <c r="AM38" s="28">
        <v>0</v>
      </c>
      <c r="AN38" s="28">
        <f t="shared" si="10"/>
        <v>2600</v>
      </c>
      <c r="AO38" s="28">
        <v>0</v>
      </c>
      <c r="AP38" s="28">
        <v>1900</v>
      </c>
      <c r="AQ38" s="28">
        <v>700</v>
      </c>
      <c r="AR38" s="28">
        <v>0</v>
      </c>
      <c r="AS38" s="28">
        <f t="shared" si="11"/>
        <v>600</v>
      </c>
      <c r="AT38" s="28">
        <v>0</v>
      </c>
      <c r="AU38" s="28">
        <v>600</v>
      </c>
      <c r="AV38" s="28">
        <f t="shared" si="12"/>
        <v>530</v>
      </c>
      <c r="AW38" s="28">
        <v>0</v>
      </c>
      <c r="AX38" s="28">
        <v>530</v>
      </c>
      <c r="AY38" s="28">
        <f t="shared" si="7"/>
        <v>3200</v>
      </c>
      <c r="AZ38" s="28">
        <f t="shared" si="17"/>
        <v>3130</v>
      </c>
      <c r="BA38" s="28">
        <v>1900</v>
      </c>
      <c r="BB38" s="28">
        <v>0</v>
      </c>
      <c r="BC38" s="28"/>
      <c r="BD38" s="28">
        <f t="shared" si="13"/>
        <v>1900</v>
      </c>
      <c r="BE38" s="28">
        <v>1000</v>
      </c>
      <c r="BF38" s="28">
        <f t="shared" si="14"/>
        <v>3600</v>
      </c>
      <c r="BG38" s="28">
        <v>2200</v>
      </c>
      <c r="BH38" s="28"/>
      <c r="BI38" s="29" t="s">
        <v>166</v>
      </c>
    </row>
    <row r="39" spans="1:61" s="6" customFormat="1" ht="27.75" customHeight="1">
      <c r="A39" s="37" t="s">
        <v>4</v>
      </c>
      <c r="B39" s="38" t="s">
        <v>391</v>
      </c>
      <c r="C39" s="37"/>
      <c r="D39" s="39"/>
      <c r="E39" s="40"/>
      <c r="F39" s="39"/>
      <c r="G39" s="39"/>
      <c r="H39" s="39"/>
      <c r="I39" s="39"/>
      <c r="J39" s="18">
        <f t="shared" ref="J39:BF39" si="18">SUBTOTAL(109,(J40:J81))</f>
        <v>740213</v>
      </c>
      <c r="K39" s="18">
        <f t="shared" si="18"/>
        <v>0</v>
      </c>
      <c r="L39" s="18">
        <f t="shared" si="18"/>
        <v>0</v>
      </c>
      <c r="M39" s="18">
        <f t="shared" si="18"/>
        <v>696733.7</v>
      </c>
      <c r="N39" s="18">
        <f t="shared" si="18"/>
        <v>42479.3</v>
      </c>
      <c r="O39" s="18">
        <f t="shared" si="18"/>
        <v>29642.324000000001</v>
      </c>
      <c r="P39" s="18">
        <f t="shared" si="18"/>
        <v>0</v>
      </c>
      <c r="Q39" s="18">
        <f t="shared" si="18"/>
        <v>29642.324000000001</v>
      </c>
      <c r="R39" s="18">
        <f t="shared" si="18"/>
        <v>0</v>
      </c>
      <c r="S39" s="18">
        <f t="shared" si="18"/>
        <v>672091.7</v>
      </c>
      <c r="T39" s="18">
        <f t="shared" si="18"/>
        <v>0</v>
      </c>
      <c r="U39" s="18">
        <f t="shared" si="18"/>
        <v>0</v>
      </c>
      <c r="V39" s="18">
        <f t="shared" si="18"/>
        <v>50453.834999999999</v>
      </c>
      <c r="W39" s="18">
        <f t="shared" si="18"/>
        <v>0</v>
      </c>
      <c r="X39" s="18">
        <f t="shared" si="18"/>
        <v>121639.41</v>
      </c>
      <c r="Y39" s="18">
        <f t="shared" si="18"/>
        <v>3879</v>
      </c>
      <c r="Z39" s="18">
        <f t="shared" si="18"/>
        <v>54778.021999999997</v>
      </c>
      <c r="AA39" s="18">
        <f t="shared" si="18"/>
        <v>3900</v>
      </c>
      <c r="AB39" s="18">
        <f t="shared" si="18"/>
        <v>59082.387999999999</v>
      </c>
      <c r="AC39" s="18">
        <f t="shared" si="18"/>
        <v>121139.40000000001</v>
      </c>
      <c r="AD39" s="18">
        <f t="shared" si="18"/>
        <v>3879</v>
      </c>
      <c r="AE39" s="18">
        <f t="shared" si="18"/>
        <v>50830.975000000006</v>
      </c>
      <c r="AF39" s="18">
        <f t="shared" si="18"/>
        <v>3900</v>
      </c>
      <c r="AG39" s="18">
        <f t="shared" si="18"/>
        <v>59082.387999999999</v>
      </c>
      <c r="AH39" s="18">
        <f t="shared" si="18"/>
        <v>3447.0370000000003</v>
      </c>
      <c r="AI39" s="18">
        <f t="shared" si="18"/>
        <v>67227</v>
      </c>
      <c r="AJ39" s="18">
        <f t="shared" si="18"/>
        <v>12499</v>
      </c>
      <c r="AK39" s="18">
        <f t="shared" si="18"/>
        <v>13019</v>
      </c>
      <c r="AL39" s="18">
        <f t="shared" si="18"/>
        <v>9439</v>
      </c>
      <c r="AM39" s="18">
        <f t="shared" si="18"/>
        <v>32270</v>
      </c>
      <c r="AN39" s="18">
        <f t="shared" si="18"/>
        <v>65714.999941000002</v>
      </c>
      <c r="AO39" s="18">
        <f t="shared" si="18"/>
        <v>12498.999941</v>
      </c>
      <c r="AP39" s="18">
        <f t="shared" si="18"/>
        <v>12207</v>
      </c>
      <c r="AQ39" s="18">
        <f t="shared" si="18"/>
        <v>9439</v>
      </c>
      <c r="AR39" s="18">
        <f t="shared" si="18"/>
        <v>31570</v>
      </c>
      <c r="AS39" s="18">
        <f t="shared" si="18"/>
        <v>23823</v>
      </c>
      <c r="AT39" s="18">
        <f t="shared" si="18"/>
        <v>7603</v>
      </c>
      <c r="AU39" s="18">
        <f t="shared" si="18"/>
        <v>16220</v>
      </c>
      <c r="AV39" s="18">
        <f t="shared" si="18"/>
        <v>11635.378000000001</v>
      </c>
      <c r="AW39" s="18">
        <f t="shared" si="18"/>
        <v>6743.5320000000002</v>
      </c>
      <c r="AX39" s="18">
        <f t="shared" si="18"/>
        <v>4891.8459999999995</v>
      </c>
      <c r="AY39" s="18">
        <f t="shared" si="18"/>
        <v>263143.245</v>
      </c>
      <c r="AZ39" s="18">
        <f t="shared" si="18"/>
        <v>248943.612941</v>
      </c>
      <c r="BA39" s="18">
        <f t="shared" si="18"/>
        <v>5880</v>
      </c>
      <c r="BB39" s="18">
        <f t="shared" si="18"/>
        <v>300</v>
      </c>
      <c r="BC39" s="18">
        <f t="shared" si="18"/>
        <v>0</v>
      </c>
      <c r="BD39" s="18">
        <f t="shared" si="18"/>
        <v>6180</v>
      </c>
      <c r="BE39" s="18">
        <f t="shared" si="18"/>
        <v>36520</v>
      </c>
      <c r="BF39" s="18">
        <f t="shared" si="18"/>
        <v>307582.56900000002</v>
      </c>
      <c r="BG39" s="18">
        <f>SUBTOTAL(109,(BG40:BG81))</f>
        <v>46656</v>
      </c>
      <c r="BH39" s="28"/>
      <c r="BI39" s="29"/>
    </row>
    <row r="40" spans="1:61" ht="107.25" customHeight="1">
      <c r="A40" s="22">
        <v>1</v>
      </c>
      <c r="B40" s="23" t="s">
        <v>167</v>
      </c>
      <c r="C40" s="24" t="s">
        <v>168</v>
      </c>
      <c r="D40" s="24" t="s">
        <v>171</v>
      </c>
      <c r="E40" s="24">
        <v>7887746</v>
      </c>
      <c r="F40" s="24" t="s">
        <v>169</v>
      </c>
      <c r="G40" s="25" t="s">
        <v>172</v>
      </c>
      <c r="H40" s="25"/>
      <c r="I40" s="25" t="s">
        <v>170</v>
      </c>
      <c r="J40" s="26">
        <f t="shared" ref="J40:J50" si="19">SUM(L40:N40)</f>
        <v>25000</v>
      </c>
      <c r="K40" s="26"/>
      <c r="L40" s="26"/>
      <c r="M40" s="27">
        <v>25000</v>
      </c>
      <c r="N40" s="27"/>
      <c r="O40" s="26">
        <f>SUM(P40:R40)</f>
        <v>15000</v>
      </c>
      <c r="P40" s="26"/>
      <c r="Q40" s="27">
        <v>15000</v>
      </c>
      <c r="R40" s="27"/>
      <c r="S40" s="28">
        <v>10000</v>
      </c>
      <c r="T40" s="26"/>
      <c r="U40" s="26"/>
      <c r="V40" s="27">
        <v>4383.6289999999999</v>
      </c>
      <c r="W40" s="26"/>
      <c r="X40" s="26">
        <f t="shared" si="8"/>
        <v>3500</v>
      </c>
      <c r="Y40" s="5">
        <v>0</v>
      </c>
      <c r="Z40" s="5">
        <v>2000</v>
      </c>
      <c r="AA40" s="5">
        <v>1500</v>
      </c>
      <c r="AB40" s="5">
        <v>0</v>
      </c>
      <c r="AC40" s="28">
        <f>SUM(AD40:AH40)</f>
        <v>3500</v>
      </c>
      <c r="AD40" s="28">
        <v>0</v>
      </c>
      <c r="AE40" s="28">
        <v>2000</v>
      </c>
      <c r="AF40" s="28">
        <v>1500</v>
      </c>
      <c r="AG40" s="28">
        <v>0</v>
      </c>
      <c r="AH40" s="28">
        <v>0</v>
      </c>
      <c r="AI40" s="28">
        <f t="shared" si="9"/>
        <v>1739</v>
      </c>
      <c r="AJ40" s="28">
        <v>0</v>
      </c>
      <c r="AK40" s="28">
        <v>0</v>
      </c>
      <c r="AL40" s="28">
        <v>739</v>
      </c>
      <c r="AM40" s="28">
        <v>1000</v>
      </c>
      <c r="AN40" s="28">
        <f>SUM(AO40:AR40)</f>
        <v>1739</v>
      </c>
      <c r="AO40" s="28">
        <v>0</v>
      </c>
      <c r="AP40" s="28">
        <v>0</v>
      </c>
      <c r="AQ40" s="28">
        <v>739</v>
      </c>
      <c r="AR40" s="28">
        <v>1000</v>
      </c>
      <c r="AS40" s="28">
        <f t="shared" si="11"/>
        <v>0</v>
      </c>
      <c r="AT40" s="28">
        <v>0</v>
      </c>
      <c r="AU40" s="28">
        <v>0</v>
      </c>
      <c r="AV40" s="28">
        <f>SUM(AW40:AX40)</f>
        <v>0</v>
      </c>
      <c r="AW40" s="28">
        <v>0</v>
      </c>
      <c r="AX40" s="28">
        <v>0</v>
      </c>
      <c r="AY40" s="28">
        <f t="shared" ref="AY40:AY80" si="20">V40+X40+AI40+AS40</f>
        <v>9622.6290000000008</v>
      </c>
      <c r="AZ40" s="28">
        <f>V40+AC40+AN40+AV40</f>
        <v>9622.6290000000008</v>
      </c>
      <c r="BA40" s="28">
        <v>0</v>
      </c>
      <c r="BB40" s="28">
        <v>0</v>
      </c>
      <c r="BC40" s="28"/>
      <c r="BD40" s="28">
        <f t="shared" si="13"/>
        <v>0</v>
      </c>
      <c r="BE40" s="28"/>
      <c r="BF40" s="28">
        <f t="shared" si="14"/>
        <v>24622.629000000001</v>
      </c>
      <c r="BG40" s="28">
        <v>156</v>
      </c>
      <c r="BH40" s="28"/>
      <c r="BI40" s="29" t="s">
        <v>173</v>
      </c>
    </row>
    <row r="41" spans="1:61" ht="97.5" customHeight="1">
      <c r="A41" s="22">
        <v>2</v>
      </c>
      <c r="B41" s="23" t="s">
        <v>174</v>
      </c>
      <c r="C41" s="24" t="s">
        <v>168</v>
      </c>
      <c r="D41" s="24" t="s">
        <v>171</v>
      </c>
      <c r="E41" s="24">
        <v>7895130</v>
      </c>
      <c r="F41" s="24" t="s">
        <v>169</v>
      </c>
      <c r="G41" s="25" t="s">
        <v>404</v>
      </c>
      <c r="H41" s="25"/>
      <c r="I41" s="25" t="s">
        <v>175</v>
      </c>
      <c r="J41" s="26">
        <f t="shared" si="19"/>
        <v>28000</v>
      </c>
      <c r="K41" s="26"/>
      <c r="L41" s="26"/>
      <c r="M41" s="27">
        <v>28000</v>
      </c>
      <c r="N41" s="27"/>
      <c r="O41" s="26">
        <f t="shared" si="15"/>
        <v>12000</v>
      </c>
      <c r="P41" s="26"/>
      <c r="Q41" s="27">
        <v>12000</v>
      </c>
      <c r="R41" s="27"/>
      <c r="S41" s="28">
        <v>21000</v>
      </c>
      <c r="T41" s="26"/>
      <c r="U41" s="26"/>
      <c r="V41" s="27">
        <v>5000</v>
      </c>
      <c r="W41" s="26"/>
      <c r="X41" s="26">
        <f t="shared" si="8"/>
        <v>3000</v>
      </c>
      <c r="Y41" s="5">
        <v>0</v>
      </c>
      <c r="Z41" s="5">
        <v>3000</v>
      </c>
      <c r="AA41" s="5">
        <v>0</v>
      </c>
      <c r="AB41" s="5">
        <v>0</v>
      </c>
      <c r="AC41" s="28">
        <f t="shared" ref="AC41:AC80" si="21">SUM(AD41:AH41)</f>
        <v>3000</v>
      </c>
      <c r="AD41" s="28">
        <v>0</v>
      </c>
      <c r="AE41" s="28">
        <v>3000</v>
      </c>
      <c r="AF41" s="28">
        <v>0</v>
      </c>
      <c r="AG41" s="28">
        <v>0</v>
      </c>
      <c r="AH41" s="28">
        <v>0</v>
      </c>
      <c r="AI41" s="28">
        <f t="shared" si="9"/>
        <v>1000</v>
      </c>
      <c r="AJ41" s="28">
        <v>1000</v>
      </c>
      <c r="AK41" s="28">
        <v>0</v>
      </c>
      <c r="AL41" s="28">
        <v>0</v>
      </c>
      <c r="AM41" s="28">
        <v>0</v>
      </c>
      <c r="AN41" s="28">
        <f t="shared" ref="AN41:AN80" si="22">SUM(AO41:AR41)</f>
        <v>999.99994100000004</v>
      </c>
      <c r="AO41" s="28">
        <v>999.99994100000004</v>
      </c>
      <c r="AP41" s="28">
        <v>0</v>
      </c>
      <c r="AQ41" s="28">
        <v>0</v>
      </c>
      <c r="AR41" s="28">
        <v>0</v>
      </c>
      <c r="AS41" s="28">
        <f t="shared" si="11"/>
        <v>0</v>
      </c>
      <c r="AT41" s="28">
        <v>0</v>
      </c>
      <c r="AU41" s="28">
        <v>0</v>
      </c>
      <c r="AV41" s="28">
        <f t="shared" si="12"/>
        <v>0</v>
      </c>
      <c r="AW41" s="28">
        <v>0</v>
      </c>
      <c r="AX41" s="28">
        <v>0</v>
      </c>
      <c r="AY41" s="28">
        <f t="shared" si="20"/>
        <v>9000</v>
      </c>
      <c r="AZ41" s="28">
        <f t="shared" ref="AZ41:AZ79" si="23">V41+AC41+AN41+AV41</f>
        <v>8999.999941</v>
      </c>
      <c r="BA41" s="28">
        <v>0</v>
      </c>
      <c r="BB41" s="28">
        <v>0</v>
      </c>
      <c r="BC41" s="28"/>
      <c r="BD41" s="28">
        <f t="shared" si="13"/>
        <v>0</v>
      </c>
      <c r="BE41" s="28"/>
      <c r="BF41" s="28">
        <f t="shared" si="14"/>
        <v>21000</v>
      </c>
      <c r="BG41" s="28">
        <v>700</v>
      </c>
      <c r="BH41" s="28"/>
      <c r="BI41" s="29" t="s">
        <v>38</v>
      </c>
    </row>
    <row r="42" spans="1:61" ht="93.75" customHeight="1">
      <c r="A42" s="22">
        <v>3</v>
      </c>
      <c r="B42" s="23" t="s">
        <v>176</v>
      </c>
      <c r="C42" s="24" t="s">
        <v>168</v>
      </c>
      <c r="D42" s="24" t="s">
        <v>171</v>
      </c>
      <c r="E42" s="24">
        <v>7905594</v>
      </c>
      <c r="F42" s="24" t="s">
        <v>169</v>
      </c>
      <c r="G42" s="25" t="s">
        <v>178</v>
      </c>
      <c r="H42" s="25" t="s">
        <v>179</v>
      </c>
      <c r="I42" s="25" t="s">
        <v>177</v>
      </c>
      <c r="J42" s="26">
        <f t="shared" si="19"/>
        <v>85000</v>
      </c>
      <c r="K42" s="26"/>
      <c r="L42" s="26"/>
      <c r="M42" s="27">
        <v>85000</v>
      </c>
      <c r="N42" s="27"/>
      <c r="O42" s="26">
        <f t="shared" si="15"/>
        <v>0</v>
      </c>
      <c r="P42" s="26"/>
      <c r="Q42" s="27"/>
      <c r="R42" s="27"/>
      <c r="S42" s="28">
        <v>85000</v>
      </c>
      <c r="T42" s="26"/>
      <c r="U42" s="26"/>
      <c r="V42" s="27"/>
      <c r="W42" s="26"/>
      <c r="X42" s="26">
        <f t="shared" si="8"/>
        <v>16000</v>
      </c>
      <c r="Y42" s="5">
        <v>0</v>
      </c>
      <c r="Z42" s="5">
        <v>2000</v>
      </c>
      <c r="AA42" s="5">
        <v>0</v>
      </c>
      <c r="AB42" s="5">
        <v>14000</v>
      </c>
      <c r="AC42" s="28">
        <f t="shared" si="21"/>
        <v>16000</v>
      </c>
      <c r="AD42" s="28">
        <v>0</v>
      </c>
      <c r="AE42" s="28">
        <v>2000</v>
      </c>
      <c r="AF42" s="28">
        <v>0</v>
      </c>
      <c r="AG42" s="28">
        <v>14000</v>
      </c>
      <c r="AH42" s="28">
        <v>0</v>
      </c>
      <c r="AI42" s="28">
        <f t="shared" si="9"/>
        <v>9932</v>
      </c>
      <c r="AJ42" s="28">
        <v>0</v>
      </c>
      <c r="AK42" s="28">
        <v>1382</v>
      </c>
      <c r="AL42" s="28">
        <v>0</v>
      </c>
      <c r="AM42" s="28">
        <v>8550</v>
      </c>
      <c r="AN42" s="28">
        <f t="shared" si="22"/>
        <v>9932</v>
      </c>
      <c r="AO42" s="28">
        <v>0</v>
      </c>
      <c r="AP42" s="28">
        <v>1382</v>
      </c>
      <c r="AQ42" s="28">
        <v>0</v>
      </c>
      <c r="AR42" s="28">
        <v>8550</v>
      </c>
      <c r="AS42" s="28">
        <f t="shared" si="11"/>
        <v>2240</v>
      </c>
      <c r="AT42" s="28">
        <v>0</v>
      </c>
      <c r="AU42" s="28">
        <v>2240</v>
      </c>
      <c r="AV42" s="28">
        <f t="shared" si="12"/>
        <v>300</v>
      </c>
      <c r="AW42" s="28">
        <v>0</v>
      </c>
      <c r="AX42" s="28">
        <v>300</v>
      </c>
      <c r="AY42" s="28">
        <f t="shared" si="20"/>
        <v>28172</v>
      </c>
      <c r="AZ42" s="28">
        <f t="shared" si="23"/>
        <v>26232</v>
      </c>
      <c r="BA42" s="28">
        <v>0</v>
      </c>
      <c r="BB42" s="28">
        <v>0</v>
      </c>
      <c r="BC42" s="28"/>
      <c r="BD42" s="28">
        <f t="shared" si="13"/>
        <v>0</v>
      </c>
      <c r="BE42" s="28">
        <v>7040</v>
      </c>
      <c r="BF42" s="28">
        <f t="shared" si="14"/>
        <v>32972</v>
      </c>
      <c r="BG42" s="28">
        <v>7000</v>
      </c>
      <c r="BH42" s="28"/>
      <c r="BI42" s="29" t="s">
        <v>180</v>
      </c>
    </row>
    <row r="43" spans="1:61" ht="99.75" customHeight="1">
      <c r="A43" s="22">
        <v>4</v>
      </c>
      <c r="B43" s="23" t="s">
        <v>181</v>
      </c>
      <c r="C43" s="24" t="s">
        <v>168</v>
      </c>
      <c r="D43" s="24" t="s">
        <v>171</v>
      </c>
      <c r="E43" s="24">
        <v>7888576</v>
      </c>
      <c r="F43" s="24" t="s">
        <v>169</v>
      </c>
      <c r="G43" s="25" t="s">
        <v>178</v>
      </c>
      <c r="H43" s="25" t="s">
        <v>179</v>
      </c>
      <c r="I43" s="25" t="s">
        <v>182</v>
      </c>
      <c r="J43" s="26">
        <f t="shared" si="19"/>
        <v>80000</v>
      </c>
      <c r="K43" s="26"/>
      <c r="L43" s="26"/>
      <c r="M43" s="27">
        <v>80000</v>
      </c>
      <c r="N43" s="27"/>
      <c r="O43" s="26">
        <f t="shared" si="15"/>
        <v>2642.3240000000001</v>
      </c>
      <c r="P43" s="26"/>
      <c r="Q43" s="27">
        <v>2642.3240000000001</v>
      </c>
      <c r="R43" s="27"/>
      <c r="S43" s="28">
        <v>77358</v>
      </c>
      <c r="T43" s="26"/>
      <c r="U43" s="26"/>
      <c r="V43" s="27">
        <v>17470.205999999998</v>
      </c>
      <c r="W43" s="26"/>
      <c r="X43" s="26">
        <f t="shared" si="8"/>
        <v>16000</v>
      </c>
      <c r="Y43" s="5">
        <v>0</v>
      </c>
      <c r="Z43" s="5">
        <v>2000</v>
      </c>
      <c r="AA43" s="5">
        <v>0</v>
      </c>
      <c r="AB43" s="5">
        <v>14000</v>
      </c>
      <c r="AC43" s="28">
        <f t="shared" si="21"/>
        <v>16000</v>
      </c>
      <c r="AD43" s="28">
        <v>0</v>
      </c>
      <c r="AE43" s="28">
        <v>2000</v>
      </c>
      <c r="AF43" s="28">
        <v>0</v>
      </c>
      <c r="AG43" s="28">
        <v>14000</v>
      </c>
      <c r="AH43" s="28">
        <v>0</v>
      </c>
      <c r="AI43" s="28">
        <f t="shared" si="9"/>
        <v>3500</v>
      </c>
      <c r="AJ43" s="28">
        <v>1500</v>
      </c>
      <c r="AK43" s="28">
        <v>0</v>
      </c>
      <c r="AL43" s="28">
        <v>0</v>
      </c>
      <c r="AM43" s="28">
        <v>2000</v>
      </c>
      <c r="AN43" s="28">
        <f t="shared" si="22"/>
        <v>3500</v>
      </c>
      <c r="AO43" s="28">
        <v>1500</v>
      </c>
      <c r="AP43" s="28">
        <v>0</v>
      </c>
      <c r="AQ43" s="28">
        <v>0</v>
      </c>
      <c r="AR43" s="28">
        <v>2000</v>
      </c>
      <c r="AS43" s="28">
        <f t="shared" si="11"/>
        <v>0</v>
      </c>
      <c r="AT43" s="28">
        <v>0</v>
      </c>
      <c r="AU43" s="28">
        <v>0</v>
      </c>
      <c r="AV43" s="28">
        <f t="shared" si="12"/>
        <v>0</v>
      </c>
      <c r="AW43" s="28">
        <v>0</v>
      </c>
      <c r="AX43" s="28">
        <v>0</v>
      </c>
      <c r="AY43" s="28">
        <f t="shared" si="20"/>
        <v>36970.205999999998</v>
      </c>
      <c r="AZ43" s="28">
        <f t="shared" si="23"/>
        <v>36970.205999999998</v>
      </c>
      <c r="BA43" s="28">
        <v>0</v>
      </c>
      <c r="BB43" s="28">
        <v>0</v>
      </c>
      <c r="BC43" s="28"/>
      <c r="BD43" s="28">
        <f t="shared" si="13"/>
        <v>0</v>
      </c>
      <c r="BE43" s="28"/>
      <c r="BF43" s="28">
        <f>O43+V43+X43+AI43+BE43+2000</f>
        <v>41612.53</v>
      </c>
      <c r="BG43" s="28">
        <v>5000</v>
      </c>
      <c r="BH43" s="28"/>
      <c r="BI43" s="29" t="s">
        <v>183</v>
      </c>
    </row>
    <row r="44" spans="1:61" ht="89.25" customHeight="1">
      <c r="A44" s="22">
        <v>5</v>
      </c>
      <c r="B44" s="23" t="s">
        <v>184</v>
      </c>
      <c r="C44" s="24" t="s">
        <v>168</v>
      </c>
      <c r="D44" s="24" t="s">
        <v>171</v>
      </c>
      <c r="E44" s="24">
        <v>7931225</v>
      </c>
      <c r="F44" s="24" t="s">
        <v>169</v>
      </c>
      <c r="G44" s="25" t="s">
        <v>178</v>
      </c>
      <c r="H44" s="25" t="s">
        <v>186</v>
      </c>
      <c r="I44" s="25" t="s">
        <v>185</v>
      </c>
      <c r="J44" s="26">
        <f t="shared" si="19"/>
        <v>28000</v>
      </c>
      <c r="K44" s="26"/>
      <c r="L44" s="26"/>
      <c r="M44" s="27">
        <v>28000</v>
      </c>
      <c r="N44" s="27"/>
      <c r="O44" s="26">
        <f t="shared" si="15"/>
        <v>0</v>
      </c>
      <c r="P44" s="26"/>
      <c r="Q44" s="27"/>
      <c r="R44" s="27"/>
      <c r="S44" s="28">
        <v>28000</v>
      </c>
      <c r="T44" s="26"/>
      <c r="U44" s="26"/>
      <c r="V44" s="41"/>
      <c r="W44" s="26"/>
      <c r="X44" s="26">
        <f t="shared" si="8"/>
        <v>7000</v>
      </c>
      <c r="Y44" s="5">
        <v>0</v>
      </c>
      <c r="Z44" s="5">
        <v>3000</v>
      </c>
      <c r="AA44" s="5">
        <v>0</v>
      </c>
      <c r="AB44" s="5">
        <v>4000</v>
      </c>
      <c r="AC44" s="28">
        <f t="shared" si="21"/>
        <v>7000</v>
      </c>
      <c r="AD44" s="28">
        <v>0</v>
      </c>
      <c r="AE44" s="28">
        <v>3000</v>
      </c>
      <c r="AF44" s="28">
        <v>0</v>
      </c>
      <c r="AG44" s="28">
        <v>4000</v>
      </c>
      <c r="AH44" s="28">
        <v>0</v>
      </c>
      <c r="AI44" s="28">
        <f t="shared" si="9"/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f t="shared" si="22"/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f t="shared" si="11"/>
        <v>0</v>
      </c>
      <c r="AT44" s="28">
        <v>0</v>
      </c>
      <c r="AU44" s="28">
        <v>0</v>
      </c>
      <c r="AV44" s="28">
        <f t="shared" si="12"/>
        <v>0</v>
      </c>
      <c r="AW44" s="28">
        <v>0</v>
      </c>
      <c r="AX44" s="28">
        <v>0</v>
      </c>
      <c r="AY44" s="28">
        <f t="shared" si="20"/>
        <v>7000</v>
      </c>
      <c r="AZ44" s="28">
        <f t="shared" si="23"/>
        <v>7000</v>
      </c>
      <c r="BA44" s="28">
        <v>0</v>
      </c>
      <c r="BB44" s="28">
        <v>0</v>
      </c>
      <c r="BC44" s="28"/>
      <c r="BD44" s="28">
        <f t="shared" si="13"/>
        <v>0</v>
      </c>
      <c r="BE44" s="28">
        <v>1000</v>
      </c>
      <c r="BF44" s="28">
        <f t="shared" si="14"/>
        <v>8000</v>
      </c>
      <c r="BG44" s="28">
        <v>1500</v>
      </c>
      <c r="BH44" s="28"/>
      <c r="BI44" s="32" t="s">
        <v>187</v>
      </c>
    </row>
    <row r="45" spans="1:61" ht="93.75" customHeight="1">
      <c r="A45" s="22">
        <v>6</v>
      </c>
      <c r="B45" s="23" t="s">
        <v>188</v>
      </c>
      <c r="C45" s="24" t="s">
        <v>168</v>
      </c>
      <c r="D45" s="24" t="s">
        <v>171</v>
      </c>
      <c r="E45" s="24">
        <v>7905598</v>
      </c>
      <c r="F45" s="24" t="s">
        <v>169</v>
      </c>
      <c r="G45" s="25" t="s">
        <v>59</v>
      </c>
      <c r="H45" s="25"/>
      <c r="I45" s="25" t="s">
        <v>189</v>
      </c>
      <c r="J45" s="26">
        <f t="shared" si="19"/>
        <v>39000</v>
      </c>
      <c r="K45" s="26"/>
      <c r="L45" s="26"/>
      <c r="M45" s="27">
        <v>39000</v>
      </c>
      <c r="N45" s="27"/>
      <c r="O45" s="26">
        <f t="shared" si="15"/>
        <v>0</v>
      </c>
      <c r="P45" s="26"/>
      <c r="Q45" s="27"/>
      <c r="R45" s="27"/>
      <c r="S45" s="28">
        <v>39000</v>
      </c>
      <c r="T45" s="26"/>
      <c r="U45" s="26"/>
      <c r="V45" s="27">
        <v>13500</v>
      </c>
      <c r="W45" s="26"/>
      <c r="X45" s="26">
        <f t="shared" si="8"/>
        <v>20365</v>
      </c>
      <c r="Y45" s="5">
        <v>0</v>
      </c>
      <c r="Z45" s="5">
        <v>11282.611999999999</v>
      </c>
      <c r="AA45" s="5">
        <v>0</v>
      </c>
      <c r="AB45" s="5">
        <v>9082.3880000000008</v>
      </c>
      <c r="AC45" s="28">
        <f t="shared" si="21"/>
        <v>20365</v>
      </c>
      <c r="AD45" s="28">
        <v>0</v>
      </c>
      <c r="AE45" s="28">
        <v>11282.611999999999</v>
      </c>
      <c r="AF45" s="28">
        <v>0</v>
      </c>
      <c r="AG45" s="28">
        <v>9082.3880000000008</v>
      </c>
      <c r="AH45" s="28">
        <v>0</v>
      </c>
      <c r="AI45" s="28">
        <f t="shared" si="9"/>
        <v>3000</v>
      </c>
      <c r="AJ45" s="28">
        <v>2000</v>
      </c>
      <c r="AK45" s="28">
        <v>0</v>
      </c>
      <c r="AL45" s="28">
        <v>0</v>
      </c>
      <c r="AM45" s="28">
        <v>1000</v>
      </c>
      <c r="AN45" s="28">
        <f t="shared" si="22"/>
        <v>3000</v>
      </c>
      <c r="AO45" s="28">
        <v>2000</v>
      </c>
      <c r="AP45" s="28">
        <v>0</v>
      </c>
      <c r="AQ45" s="28">
        <v>0</v>
      </c>
      <c r="AR45" s="28">
        <v>1000</v>
      </c>
      <c r="AS45" s="28">
        <f t="shared" si="11"/>
        <v>0</v>
      </c>
      <c r="AT45" s="28">
        <v>0</v>
      </c>
      <c r="AU45" s="28">
        <v>0</v>
      </c>
      <c r="AV45" s="28">
        <f t="shared" si="12"/>
        <v>0</v>
      </c>
      <c r="AW45" s="28">
        <v>0</v>
      </c>
      <c r="AX45" s="28">
        <v>0</v>
      </c>
      <c r="AY45" s="28">
        <f t="shared" si="20"/>
        <v>36865</v>
      </c>
      <c r="AZ45" s="28">
        <f t="shared" si="23"/>
        <v>36865</v>
      </c>
      <c r="BA45" s="28">
        <v>0</v>
      </c>
      <c r="BB45" s="28">
        <v>0</v>
      </c>
      <c r="BC45" s="28"/>
      <c r="BD45" s="28">
        <f t="shared" si="13"/>
        <v>0</v>
      </c>
      <c r="BE45" s="28">
        <v>500</v>
      </c>
      <c r="BF45" s="28">
        <f t="shared" si="14"/>
        <v>37365</v>
      </c>
      <c r="BG45" s="28">
        <v>300</v>
      </c>
      <c r="BH45" s="28"/>
      <c r="BI45" s="29" t="s">
        <v>131</v>
      </c>
    </row>
    <row r="46" spans="1:61" ht="96" customHeight="1">
      <c r="A46" s="22">
        <v>7</v>
      </c>
      <c r="B46" s="23" t="s">
        <v>190</v>
      </c>
      <c r="C46" s="24" t="s">
        <v>168</v>
      </c>
      <c r="D46" s="24" t="s">
        <v>171</v>
      </c>
      <c r="E46" s="31">
        <v>7952800</v>
      </c>
      <c r="F46" s="24" t="s">
        <v>169</v>
      </c>
      <c r="G46" s="25" t="s">
        <v>196</v>
      </c>
      <c r="H46" s="25" t="s">
        <v>82</v>
      </c>
      <c r="I46" s="25" t="s">
        <v>191</v>
      </c>
      <c r="J46" s="26">
        <f t="shared" si="19"/>
        <v>8000</v>
      </c>
      <c r="K46" s="26"/>
      <c r="L46" s="26"/>
      <c r="M46" s="27">
        <v>8000</v>
      </c>
      <c r="N46" s="27"/>
      <c r="O46" s="26">
        <f t="shared" si="15"/>
        <v>0</v>
      </c>
      <c r="P46" s="26"/>
      <c r="Q46" s="27"/>
      <c r="R46" s="27"/>
      <c r="S46" s="28">
        <v>8000</v>
      </c>
      <c r="T46" s="26"/>
      <c r="U46" s="26"/>
      <c r="V46" s="27"/>
      <c r="W46" s="26"/>
      <c r="X46" s="26">
        <f t="shared" si="8"/>
        <v>500</v>
      </c>
      <c r="Y46" s="5">
        <v>0</v>
      </c>
      <c r="Z46" s="5">
        <v>500</v>
      </c>
      <c r="AA46" s="5">
        <v>0</v>
      </c>
      <c r="AB46" s="5">
        <v>0</v>
      </c>
      <c r="AC46" s="28">
        <f t="shared" si="21"/>
        <v>499.99</v>
      </c>
      <c r="AD46" s="28">
        <v>0</v>
      </c>
      <c r="AE46" s="28">
        <v>499.99</v>
      </c>
      <c r="AF46" s="28">
        <v>0</v>
      </c>
      <c r="AG46" s="28">
        <v>0</v>
      </c>
      <c r="AH46" s="28">
        <v>0</v>
      </c>
      <c r="AI46" s="28">
        <f t="shared" si="9"/>
        <v>2000</v>
      </c>
      <c r="AJ46" s="28">
        <v>0</v>
      </c>
      <c r="AK46" s="28">
        <v>2000</v>
      </c>
      <c r="AL46" s="28">
        <v>0</v>
      </c>
      <c r="AM46" s="28">
        <v>0</v>
      </c>
      <c r="AN46" s="28">
        <f t="shared" si="22"/>
        <v>2000</v>
      </c>
      <c r="AO46" s="28">
        <v>0</v>
      </c>
      <c r="AP46" s="28">
        <v>2000</v>
      </c>
      <c r="AQ46" s="28">
        <v>0</v>
      </c>
      <c r="AR46" s="28">
        <v>0</v>
      </c>
      <c r="AS46" s="28">
        <f t="shared" si="11"/>
        <v>500</v>
      </c>
      <c r="AT46" s="28">
        <v>0</v>
      </c>
      <c r="AU46" s="28">
        <v>500</v>
      </c>
      <c r="AV46" s="28">
        <f t="shared" si="12"/>
        <v>91.846000000000004</v>
      </c>
      <c r="AW46" s="28">
        <v>0</v>
      </c>
      <c r="AX46" s="28">
        <v>91.846000000000004</v>
      </c>
      <c r="AY46" s="28">
        <f t="shared" si="20"/>
        <v>3000</v>
      </c>
      <c r="AZ46" s="28">
        <f t="shared" si="23"/>
        <v>2591.8359999999998</v>
      </c>
      <c r="BA46" s="28">
        <v>0</v>
      </c>
      <c r="BB46" s="28">
        <v>0</v>
      </c>
      <c r="BC46" s="28"/>
      <c r="BD46" s="28">
        <f t="shared" si="13"/>
        <v>0</v>
      </c>
      <c r="BE46" s="28">
        <v>500</v>
      </c>
      <c r="BF46" s="28">
        <f t="shared" si="14"/>
        <v>3000</v>
      </c>
      <c r="BG46" s="42">
        <v>600</v>
      </c>
      <c r="BH46" s="42"/>
      <c r="BI46" s="43" t="s">
        <v>192</v>
      </c>
    </row>
    <row r="47" spans="1:61" ht="96.75" customHeight="1">
      <c r="A47" s="22">
        <v>8</v>
      </c>
      <c r="B47" s="23" t="s">
        <v>193</v>
      </c>
      <c r="C47" s="24" t="s">
        <v>168</v>
      </c>
      <c r="D47" s="24" t="s">
        <v>171</v>
      </c>
      <c r="E47" s="24">
        <v>7917668</v>
      </c>
      <c r="F47" s="24" t="s">
        <v>169</v>
      </c>
      <c r="G47" s="25" t="s">
        <v>178</v>
      </c>
      <c r="H47" s="25" t="s">
        <v>186</v>
      </c>
      <c r="I47" s="25" t="s">
        <v>194</v>
      </c>
      <c r="J47" s="26">
        <f t="shared" si="19"/>
        <v>35000</v>
      </c>
      <c r="K47" s="26"/>
      <c r="L47" s="26"/>
      <c r="M47" s="27">
        <v>35000</v>
      </c>
      <c r="N47" s="27"/>
      <c r="O47" s="26">
        <f t="shared" si="15"/>
        <v>0</v>
      </c>
      <c r="P47" s="26"/>
      <c r="Q47" s="27"/>
      <c r="R47" s="27"/>
      <c r="S47" s="28">
        <v>35000</v>
      </c>
      <c r="T47" s="26"/>
      <c r="U47" s="26"/>
      <c r="V47" s="41"/>
      <c r="W47" s="26"/>
      <c r="X47" s="26">
        <f t="shared" si="8"/>
        <v>12000</v>
      </c>
      <c r="Y47" s="5">
        <v>0</v>
      </c>
      <c r="Z47" s="5">
        <v>5000</v>
      </c>
      <c r="AA47" s="5">
        <v>0</v>
      </c>
      <c r="AB47" s="5">
        <v>7000</v>
      </c>
      <c r="AC47" s="28">
        <f t="shared" si="21"/>
        <v>12000</v>
      </c>
      <c r="AD47" s="28">
        <v>0</v>
      </c>
      <c r="AE47" s="28">
        <v>5000</v>
      </c>
      <c r="AF47" s="28">
        <v>0</v>
      </c>
      <c r="AG47" s="28">
        <v>7000</v>
      </c>
      <c r="AH47" s="28">
        <v>0</v>
      </c>
      <c r="AI47" s="28">
        <f t="shared" si="9"/>
        <v>11000</v>
      </c>
      <c r="AJ47" s="28">
        <v>1000</v>
      </c>
      <c r="AK47" s="28">
        <v>0</v>
      </c>
      <c r="AL47" s="28">
        <v>6000</v>
      </c>
      <c r="AM47" s="28">
        <v>4000</v>
      </c>
      <c r="AN47" s="28">
        <f t="shared" si="22"/>
        <v>11000</v>
      </c>
      <c r="AO47" s="28">
        <v>1000</v>
      </c>
      <c r="AP47" s="28">
        <v>0</v>
      </c>
      <c r="AQ47" s="28">
        <v>6000</v>
      </c>
      <c r="AR47" s="28">
        <v>4000</v>
      </c>
      <c r="AS47" s="28">
        <f t="shared" si="11"/>
        <v>700</v>
      </c>
      <c r="AT47" s="28">
        <v>0</v>
      </c>
      <c r="AU47" s="28">
        <v>700</v>
      </c>
      <c r="AV47" s="28">
        <f t="shared" si="12"/>
        <v>0</v>
      </c>
      <c r="AW47" s="28">
        <v>0</v>
      </c>
      <c r="AX47" s="28">
        <v>0</v>
      </c>
      <c r="AY47" s="28">
        <f t="shared" si="20"/>
        <v>23700</v>
      </c>
      <c r="AZ47" s="28">
        <f t="shared" si="23"/>
        <v>23000</v>
      </c>
      <c r="BA47" s="28">
        <v>0</v>
      </c>
      <c r="BB47" s="28">
        <v>0</v>
      </c>
      <c r="BC47" s="28"/>
      <c r="BD47" s="28">
        <f t="shared" si="13"/>
        <v>0</v>
      </c>
      <c r="BE47" s="28">
        <v>1000</v>
      </c>
      <c r="BF47" s="28">
        <f t="shared" si="14"/>
        <v>24000</v>
      </c>
      <c r="BG47" s="28">
        <v>1000</v>
      </c>
      <c r="BH47" s="28"/>
      <c r="BI47" s="29" t="s">
        <v>195</v>
      </c>
    </row>
    <row r="48" spans="1:61" ht="87" customHeight="1">
      <c r="A48" s="22">
        <v>9</v>
      </c>
      <c r="B48" s="23" t="s">
        <v>197</v>
      </c>
      <c r="C48" s="24" t="s">
        <v>168</v>
      </c>
      <c r="D48" s="24" t="s">
        <v>171</v>
      </c>
      <c r="E48" s="31">
        <v>7948947</v>
      </c>
      <c r="F48" s="24" t="s">
        <v>169</v>
      </c>
      <c r="G48" s="25" t="s">
        <v>196</v>
      </c>
      <c r="H48" s="25" t="s">
        <v>82</v>
      </c>
      <c r="I48" s="25" t="s">
        <v>198</v>
      </c>
      <c r="J48" s="26">
        <f t="shared" si="19"/>
        <v>17500</v>
      </c>
      <c r="K48" s="26"/>
      <c r="L48" s="26"/>
      <c r="M48" s="27">
        <v>17500</v>
      </c>
      <c r="N48" s="27"/>
      <c r="O48" s="26">
        <f t="shared" si="15"/>
        <v>0</v>
      </c>
      <c r="P48" s="26"/>
      <c r="Q48" s="27"/>
      <c r="R48" s="27"/>
      <c r="S48" s="28">
        <v>17500</v>
      </c>
      <c r="T48" s="26"/>
      <c r="U48" s="26"/>
      <c r="V48" s="41"/>
      <c r="W48" s="26"/>
      <c r="X48" s="26">
        <f t="shared" si="8"/>
        <v>4285</v>
      </c>
      <c r="Y48" s="5">
        <v>0</v>
      </c>
      <c r="Z48" s="5">
        <v>4285</v>
      </c>
      <c r="AA48" s="5">
        <v>0</v>
      </c>
      <c r="AB48" s="5">
        <v>0</v>
      </c>
      <c r="AC48" s="28">
        <f t="shared" si="21"/>
        <v>4285</v>
      </c>
      <c r="AD48" s="28">
        <v>0</v>
      </c>
      <c r="AE48" s="28">
        <v>4285</v>
      </c>
      <c r="AF48" s="28">
        <v>0</v>
      </c>
      <c r="AG48" s="28">
        <v>0</v>
      </c>
      <c r="AH48" s="28">
        <v>0</v>
      </c>
      <c r="AI48" s="28">
        <f t="shared" si="9"/>
        <v>2500</v>
      </c>
      <c r="AJ48" s="28">
        <v>2500</v>
      </c>
      <c r="AK48" s="28">
        <v>0</v>
      </c>
      <c r="AL48" s="28">
        <v>0</v>
      </c>
      <c r="AM48" s="28">
        <v>0</v>
      </c>
      <c r="AN48" s="28">
        <f t="shared" si="22"/>
        <v>2500</v>
      </c>
      <c r="AO48" s="28">
        <v>2500</v>
      </c>
      <c r="AP48" s="28">
        <v>0</v>
      </c>
      <c r="AQ48" s="28">
        <v>0</v>
      </c>
      <c r="AR48" s="28">
        <v>0</v>
      </c>
      <c r="AS48" s="28">
        <f t="shared" si="11"/>
        <v>2150</v>
      </c>
      <c r="AT48" s="28">
        <v>2150</v>
      </c>
      <c r="AU48" s="28">
        <v>0</v>
      </c>
      <c r="AV48" s="28">
        <f t="shared" si="12"/>
        <v>1790.5319999999999</v>
      </c>
      <c r="AW48" s="28">
        <v>1790.5319999999999</v>
      </c>
      <c r="AX48" s="28">
        <v>0</v>
      </c>
      <c r="AY48" s="28">
        <f t="shared" si="20"/>
        <v>8935</v>
      </c>
      <c r="AZ48" s="28">
        <f t="shared" si="23"/>
        <v>8575.5319999999992</v>
      </c>
      <c r="BA48" s="28">
        <v>0</v>
      </c>
      <c r="BB48" s="28">
        <v>0</v>
      </c>
      <c r="BC48" s="28"/>
      <c r="BD48" s="28">
        <f t="shared" si="13"/>
        <v>0</v>
      </c>
      <c r="BE48" s="28">
        <v>2150</v>
      </c>
      <c r="BF48" s="28">
        <f t="shared" si="14"/>
        <v>8935</v>
      </c>
      <c r="BG48" s="28">
        <v>800</v>
      </c>
      <c r="BH48" s="28"/>
      <c r="BI48" s="29" t="s">
        <v>199</v>
      </c>
    </row>
    <row r="49" spans="1:61" ht="98.25" customHeight="1">
      <c r="A49" s="22">
        <v>10</v>
      </c>
      <c r="B49" s="23" t="s">
        <v>200</v>
      </c>
      <c r="C49" s="24" t="s">
        <v>168</v>
      </c>
      <c r="D49" s="24" t="s">
        <v>171</v>
      </c>
      <c r="E49" s="24">
        <v>7946121</v>
      </c>
      <c r="F49" s="24" t="s">
        <v>169</v>
      </c>
      <c r="G49" s="25" t="s">
        <v>68</v>
      </c>
      <c r="H49" s="25" t="s">
        <v>108</v>
      </c>
      <c r="I49" s="25" t="s">
        <v>201</v>
      </c>
      <c r="J49" s="26">
        <f t="shared" si="19"/>
        <v>60000</v>
      </c>
      <c r="K49" s="26"/>
      <c r="L49" s="26"/>
      <c r="M49" s="27">
        <v>60000</v>
      </c>
      <c r="N49" s="27"/>
      <c r="O49" s="26">
        <f t="shared" si="15"/>
        <v>0</v>
      </c>
      <c r="P49" s="26"/>
      <c r="Q49" s="27"/>
      <c r="R49" s="27"/>
      <c r="S49" s="28">
        <v>60000</v>
      </c>
      <c r="T49" s="26"/>
      <c r="U49" s="26"/>
      <c r="V49" s="41"/>
      <c r="W49" s="26"/>
      <c r="X49" s="26">
        <f t="shared" si="8"/>
        <v>3000</v>
      </c>
      <c r="Y49" s="5">
        <v>0</v>
      </c>
      <c r="Z49" s="5">
        <v>1000</v>
      </c>
      <c r="AA49" s="5">
        <v>0</v>
      </c>
      <c r="AB49" s="5">
        <v>2000</v>
      </c>
      <c r="AC49" s="28">
        <f t="shared" si="21"/>
        <v>3000</v>
      </c>
      <c r="AD49" s="28">
        <v>0</v>
      </c>
      <c r="AE49" s="28">
        <v>1000</v>
      </c>
      <c r="AF49" s="28">
        <v>0</v>
      </c>
      <c r="AG49" s="28">
        <v>2000</v>
      </c>
      <c r="AH49" s="28">
        <v>0</v>
      </c>
      <c r="AI49" s="28">
        <f t="shared" si="9"/>
        <v>2500</v>
      </c>
      <c r="AJ49" s="28">
        <v>0</v>
      </c>
      <c r="AK49" s="28">
        <v>0</v>
      </c>
      <c r="AL49" s="28">
        <v>0</v>
      </c>
      <c r="AM49" s="28">
        <v>2500</v>
      </c>
      <c r="AN49" s="28">
        <f t="shared" si="22"/>
        <v>2500</v>
      </c>
      <c r="AO49" s="28">
        <v>0</v>
      </c>
      <c r="AP49" s="28">
        <v>0</v>
      </c>
      <c r="AQ49" s="28">
        <v>0</v>
      </c>
      <c r="AR49" s="28">
        <v>2500</v>
      </c>
      <c r="AS49" s="28">
        <f t="shared" si="11"/>
        <v>0</v>
      </c>
      <c r="AT49" s="28">
        <v>0</v>
      </c>
      <c r="AU49" s="28">
        <v>0</v>
      </c>
      <c r="AV49" s="28">
        <f t="shared" si="12"/>
        <v>0</v>
      </c>
      <c r="AW49" s="28">
        <v>0</v>
      </c>
      <c r="AX49" s="28">
        <v>0</v>
      </c>
      <c r="AY49" s="28">
        <f t="shared" si="20"/>
        <v>5500</v>
      </c>
      <c r="AZ49" s="28">
        <f t="shared" si="23"/>
        <v>5500</v>
      </c>
      <c r="BA49" s="28">
        <v>0</v>
      </c>
      <c r="BB49" s="28">
        <v>0</v>
      </c>
      <c r="BC49" s="28"/>
      <c r="BD49" s="28">
        <f t="shared" si="13"/>
        <v>0</v>
      </c>
      <c r="BE49" s="28">
        <v>400</v>
      </c>
      <c r="BF49" s="28">
        <f t="shared" si="14"/>
        <v>5900</v>
      </c>
      <c r="BG49" s="28">
        <v>1000</v>
      </c>
      <c r="BH49" s="28"/>
      <c r="BI49" s="44" t="s">
        <v>202</v>
      </c>
    </row>
    <row r="50" spans="1:61" ht="96.75" customHeight="1">
      <c r="A50" s="22">
        <v>11</v>
      </c>
      <c r="B50" s="23" t="s">
        <v>203</v>
      </c>
      <c r="C50" s="24" t="s">
        <v>168</v>
      </c>
      <c r="D50" s="24" t="s">
        <v>171</v>
      </c>
      <c r="E50" s="31">
        <v>7978636</v>
      </c>
      <c r="F50" s="24" t="s">
        <v>169</v>
      </c>
      <c r="G50" s="25" t="s">
        <v>196</v>
      </c>
      <c r="H50" s="25" t="s">
        <v>108</v>
      </c>
      <c r="I50" s="25" t="s">
        <v>204</v>
      </c>
      <c r="J50" s="26">
        <f t="shared" si="19"/>
        <v>25000</v>
      </c>
      <c r="K50" s="26"/>
      <c r="L50" s="26"/>
      <c r="M50" s="27">
        <v>25000</v>
      </c>
      <c r="N50" s="27"/>
      <c r="O50" s="26">
        <f t="shared" si="15"/>
        <v>0</v>
      </c>
      <c r="P50" s="26"/>
      <c r="Q50" s="27"/>
      <c r="R50" s="27"/>
      <c r="S50" s="28">
        <v>25000</v>
      </c>
      <c r="T50" s="26"/>
      <c r="U50" s="26"/>
      <c r="V50" s="27"/>
      <c r="W50" s="26"/>
      <c r="X50" s="26">
        <f t="shared" si="8"/>
        <v>1000</v>
      </c>
      <c r="Y50" s="5">
        <v>0</v>
      </c>
      <c r="Z50" s="5">
        <v>1000</v>
      </c>
      <c r="AA50" s="5">
        <v>0</v>
      </c>
      <c r="AB50" s="5">
        <v>0</v>
      </c>
      <c r="AC50" s="28">
        <f t="shared" si="21"/>
        <v>1000</v>
      </c>
      <c r="AD50" s="28">
        <v>0</v>
      </c>
      <c r="AE50" s="28">
        <v>552.96299999999997</v>
      </c>
      <c r="AF50" s="28">
        <v>0</v>
      </c>
      <c r="AG50" s="28">
        <v>0</v>
      </c>
      <c r="AH50" s="28">
        <v>447.03699999999998</v>
      </c>
      <c r="AI50" s="28">
        <f t="shared" si="9"/>
        <v>990</v>
      </c>
      <c r="AJ50" s="28">
        <v>0</v>
      </c>
      <c r="AK50" s="28">
        <v>290</v>
      </c>
      <c r="AL50" s="28">
        <v>0</v>
      </c>
      <c r="AM50" s="28">
        <v>700</v>
      </c>
      <c r="AN50" s="28">
        <f t="shared" si="22"/>
        <v>0</v>
      </c>
      <c r="AO50" s="28">
        <v>0</v>
      </c>
      <c r="AP50" s="28">
        <v>0</v>
      </c>
      <c r="AQ50" s="28">
        <v>0</v>
      </c>
      <c r="AR50" s="28">
        <v>0</v>
      </c>
      <c r="AS50" s="28">
        <f t="shared" si="11"/>
        <v>3500</v>
      </c>
      <c r="AT50" s="28">
        <v>0</v>
      </c>
      <c r="AU50" s="28">
        <v>3500</v>
      </c>
      <c r="AV50" s="28">
        <f t="shared" si="12"/>
        <v>0</v>
      </c>
      <c r="AW50" s="28">
        <v>0</v>
      </c>
      <c r="AX50" s="28">
        <v>0</v>
      </c>
      <c r="AY50" s="28">
        <f t="shared" si="20"/>
        <v>5490</v>
      </c>
      <c r="AZ50" s="28">
        <f t="shared" si="23"/>
        <v>1000</v>
      </c>
      <c r="BA50" s="28">
        <v>0</v>
      </c>
      <c r="BB50" s="28">
        <v>0</v>
      </c>
      <c r="BC50" s="28"/>
      <c r="BD50" s="28">
        <f t="shared" si="13"/>
        <v>0</v>
      </c>
      <c r="BE50" s="28">
        <v>3500</v>
      </c>
      <c r="BF50" s="28">
        <f t="shared" si="14"/>
        <v>5490</v>
      </c>
      <c r="BG50" s="28">
        <v>2000</v>
      </c>
      <c r="BH50" s="28"/>
      <c r="BI50" s="35" t="s">
        <v>205</v>
      </c>
    </row>
    <row r="51" spans="1:61" ht="81.75" customHeight="1">
      <c r="A51" s="22">
        <v>12</v>
      </c>
      <c r="B51" s="23" t="s">
        <v>208</v>
      </c>
      <c r="C51" s="24" t="s">
        <v>168</v>
      </c>
      <c r="D51" s="24" t="s">
        <v>210</v>
      </c>
      <c r="E51" s="24">
        <v>7900678</v>
      </c>
      <c r="F51" s="24" t="s">
        <v>169</v>
      </c>
      <c r="G51" s="25" t="s">
        <v>178</v>
      </c>
      <c r="H51" s="25"/>
      <c r="I51" s="25" t="s">
        <v>209</v>
      </c>
      <c r="J51" s="26">
        <f>SUM(L51:N51)</f>
        <v>14990</v>
      </c>
      <c r="K51" s="26"/>
      <c r="L51" s="26"/>
      <c r="M51" s="27">
        <v>14990</v>
      </c>
      <c r="N51" s="27"/>
      <c r="O51" s="26">
        <f t="shared" si="15"/>
        <v>0</v>
      </c>
      <c r="P51" s="26"/>
      <c r="Q51" s="27"/>
      <c r="R51" s="27"/>
      <c r="S51" s="28">
        <v>14990</v>
      </c>
      <c r="T51" s="26"/>
      <c r="U51" s="26"/>
      <c r="V51" s="27">
        <v>8000</v>
      </c>
      <c r="W51" s="26"/>
      <c r="X51" s="26">
        <f t="shared" si="8"/>
        <v>3400</v>
      </c>
      <c r="Y51" s="5">
        <v>1000</v>
      </c>
      <c r="Z51" s="5">
        <v>0</v>
      </c>
      <c r="AA51" s="5">
        <v>2400</v>
      </c>
      <c r="AB51" s="5">
        <v>0</v>
      </c>
      <c r="AC51" s="28">
        <f t="shared" si="21"/>
        <v>3400</v>
      </c>
      <c r="AD51" s="28">
        <v>1000</v>
      </c>
      <c r="AE51" s="28">
        <v>0</v>
      </c>
      <c r="AF51" s="28">
        <v>2400</v>
      </c>
      <c r="AG51" s="28">
        <v>0</v>
      </c>
      <c r="AH51" s="28">
        <v>0</v>
      </c>
      <c r="AI51" s="28">
        <f t="shared" si="9"/>
        <v>0</v>
      </c>
      <c r="AJ51" s="28">
        <v>0</v>
      </c>
      <c r="AK51" s="28">
        <v>0</v>
      </c>
      <c r="AL51" s="28">
        <v>0</v>
      </c>
      <c r="AM51" s="28">
        <v>0</v>
      </c>
      <c r="AN51" s="28">
        <f t="shared" si="22"/>
        <v>0</v>
      </c>
      <c r="AO51" s="28">
        <v>0</v>
      </c>
      <c r="AP51" s="28">
        <v>0</v>
      </c>
      <c r="AQ51" s="28">
        <v>0</v>
      </c>
      <c r="AR51" s="28">
        <v>0</v>
      </c>
      <c r="AS51" s="28">
        <f t="shared" si="11"/>
        <v>0</v>
      </c>
      <c r="AT51" s="28">
        <v>0</v>
      </c>
      <c r="AU51" s="28">
        <v>0</v>
      </c>
      <c r="AV51" s="28">
        <f t="shared" si="12"/>
        <v>0</v>
      </c>
      <c r="AW51" s="28">
        <v>0</v>
      </c>
      <c r="AX51" s="28">
        <v>0</v>
      </c>
      <c r="AY51" s="28">
        <f t="shared" si="20"/>
        <v>11400</v>
      </c>
      <c r="AZ51" s="28">
        <f t="shared" si="23"/>
        <v>11400</v>
      </c>
      <c r="BA51" s="28">
        <v>0</v>
      </c>
      <c r="BB51" s="28">
        <v>0</v>
      </c>
      <c r="BC51" s="28"/>
      <c r="BD51" s="28">
        <f t="shared" si="13"/>
        <v>0</v>
      </c>
      <c r="BE51" s="28"/>
      <c r="BF51" s="28">
        <f t="shared" si="14"/>
        <v>11400</v>
      </c>
      <c r="BG51" s="28">
        <v>400</v>
      </c>
      <c r="BH51" s="28"/>
      <c r="BI51" s="29" t="s">
        <v>207</v>
      </c>
    </row>
    <row r="52" spans="1:61" ht="91.5" customHeight="1">
      <c r="A52" s="22">
        <v>13</v>
      </c>
      <c r="B52" s="23" t="s">
        <v>213</v>
      </c>
      <c r="C52" s="24" t="s">
        <v>168</v>
      </c>
      <c r="D52" s="24" t="s">
        <v>117</v>
      </c>
      <c r="E52" s="31">
        <v>7972734</v>
      </c>
      <c r="F52" s="24" t="s">
        <v>115</v>
      </c>
      <c r="G52" s="25" t="s">
        <v>196</v>
      </c>
      <c r="H52" s="25" t="s">
        <v>82</v>
      </c>
      <c r="I52" s="25" t="s">
        <v>214</v>
      </c>
      <c r="J52" s="26">
        <v>17500</v>
      </c>
      <c r="K52" s="26"/>
      <c r="L52" s="26"/>
      <c r="M52" s="27">
        <v>16500</v>
      </c>
      <c r="N52" s="27"/>
      <c r="O52" s="26">
        <f t="shared" si="15"/>
        <v>0</v>
      </c>
      <c r="P52" s="26"/>
      <c r="Q52" s="27"/>
      <c r="R52" s="27"/>
      <c r="S52" s="28">
        <v>16500</v>
      </c>
      <c r="T52" s="26"/>
      <c r="U52" s="26"/>
      <c r="V52" s="27"/>
      <c r="W52" s="26"/>
      <c r="X52" s="26">
        <f t="shared" si="8"/>
        <v>300</v>
      </c>
      <c r="Y52" s="5">
        <v>0</v>
      </c>
      <c r="Z52" s="5">
        <v>300</v>
      </c>
      <c r="AA52" s="5">
        <v>0</v>
      </c>
      <c r="AB52" s="5">
        <v>0</v>
      </c>
      <c r="AC52" s="28">
        <f t="shared" si="21"/>
        <v>300</v>
      </c>
      <c r="AD52" s="28">
        <v>0</v>
      </c>
      <c r="AE52" s="28">
        <v>300</v>
      </c>
      <c r="AF52" s="28">
        <v>0</v>
      </c>
      <c r="AG52" s="28">
        <v>0</v>
      </c>
      <c r="AH52" s="28">
        <v>0</v>
      </c>
      <c r="AI52" s="28">
        <f t="shared" si="9"/>
        <v>870</v>
      </c>
      <c r="AJ52" s="28">
        <v>0</v>
      </c>
      <c r="AK52" s="28">
        <v>870</v>
      </c>
      <c r="AL52" s="28">
        <v>0</v>
      </c>
      <c r="AM52" s="28">
        <v>0</v>
      </c>
      <c r="AN52" s="28">
        <f t="shared" si="22"/>
        <v>870</v>
      </c>
      <c r="AO52" s="28">
        <v>0</v>
      </c>
      <c r="AP52" s="28">
        <v>870</v>
      </c>
      <c r="AQ52" s="28">
        <v>0</v>
      </c>
      <c r="AR52" s="28">
        <v>0</v>
      </c>
      <c r="AS52" s="28">
        <f t="shared" si="11"/>
        <v>400</v>
      </c>
      <c r="AT52" s="28">
        <v>0</v>
      </c>
      <c r="AU52" s="28">
        <v>400</v>
      </c>
      <c r="AV52" s="28">
        <f t="shared" si="12"/>
        <v>0</v>
      </c>
      <c r="AW52" s="28">
        <v>0</v>
      </c>
      <c r="AX52" s="28">
        <v>0</v>
      </c>
      <c r="AY52" s="28">
        <f t="shared" si="20"/>
        <v>1570</v>
      </c>
      <c r="AZ52" s="28">
        <f t="shared" si="23"/>
        <v>1170</v>
      </c>
      <c r="BA52" s="28">
        <v>500</v>
      </c>
      <c r="BB52" s="28">
        <v>0</v>
      </c>
      <c r="BC52" s="28"/>
      <c r="BD52" s="28">
        <f t="shared" si="13"/>
        <v>500</v>
      </c>
      <c r="BE52" s="28">
        <v>1200</v>
      </c>
      <c r="BF52" s="28">
        <f t="shared" si="14"/>
        <v>2370</v>
      </c>
      <c r="BG52" s="28">
        <v>2500</v>
      </c>
      <c r="BH52" s="28"/>
      <c r="BI52" s="29" t="s">
        <v>215</v>
      </c>
    </row>
    <row r="53" spans="1:61" ht="81" customHeight="1">
      <c r="A53" s="22">
        <v>14</v>
      </c>
      <c r="B53" s="23" t="s">
        <v>216</v>
      </c>
      <c r="C53" s="24" t="s">
        <v>168</v>
      </c>
      <c r="D53" s="24" t="s">
        <v>122</v>
      </c>
      <c r="E53" s="24">
        <v>7895246</v>
      </c>
      <c r="F53" s="24" t="s">
        <v>120</v>
      </c>
      <c r="G53" s="25" t="s">
        <v>59</v>
      </c>
      <c r="H53" s="25" t="s">
        <v>59</v>
      </c>
      <c r="I53" s="25" t="s">
        <v>217</v>
      </c>
      <c r="J53" s="26">
        <f t="shared" ref="J53:J80" si="24">SUM(L53:N53)</f>
        <v>8500</v>
      </c>
      <c r="K53" s="26"/>
      <c r="L53" s="26"/>
      <c r="M53" s="27">
        <v>8500</v>
      </c>
      <c r="N53" s="27"/>
      <c r="O53" s="26">
        <f t="shared" si="15"/>
        <v>0</v>
      </c>
      <c r="P53" s="26"/>
      <c r="Q53" s="27"/>
      <c r="R53" s="27"/>
      <c r="S53" s="28">
        <v>8500</v>
      </c>
      <c r="T53" s="26"/>
      <c r="U53" s="26"/>
      <c r="V53" s="27">
        <v>900</v>
      </c>
      <c r="W53" s="26"/>
      <c r="X53" s="26">
        <f t="shared" si="8"/>
        <v>2879</v>
      </c>
      <c r="Y53" s="5">
        <v>1379</v>
      </c>
      <c r="Z53" s="5">
        <v>0</v>
      </c>
      <c r="AA53" s="5">
        <v>0</v>
      </c>
      <c r="AB53" s="5">
        <v>1500</v>
      </c>
      <c r="AC53" s="28">
        <f t="shared" si="21"/>
        <v>2879</v>
      </c>
      <c r="AD53" s="28">
        <v>1379</v>
      </c>
      <c r="AE53" s="28">
        <v>0</v>
      </c>
      <c r="AF53" s="28">
        <v>0</v>
      </c>
      <c r="AG53" s="28">
        <v>1500</v>
      </c>
      <c r="AH53" s="28">
        <v>0</v>
      </c>
      <c r="AI53" s="28">
        <f t="shared" si="9"/>
        <v>1500</v>
      </c>
      <c r="AJ53" s="28">
        <v>699</v>
      </c>
      <c r="AK53" s="28">
        <v>801</v>
      </c>
      <c r="AL53" s="28">
        <v>0</v>
      </c>
      <c r="AM53" s="28">
        <v>0</v>
      </c>
      <c r="AN53" s="28">
        <f t="shared" si="22"/>
        <v>1500</v>
      </c>
      <c r="AO53" s="28">
        <v>699</v>
      </c>
      <c r="AP53" s="28">
        <v>801</v>
      </c>
      <c r="AQ53" s="28">
        <v>0</v>
      </c>
      <c r="AR53" s="28">
        <v>0</v>
      </c>
      <c r="AS53" s="28">
        <f t="shared" si="11"/>
        <v>300</v>
      </c>
      <c r="AT53" s="28">
        <v>0</v>
      </c>
      <c r="AU53" s="28">
        <v>300</v>
      </c>
      <c r="AV53" s="28">
        <f t="shared" si="12"/>
        <v>300</v>
      </c>
      <c r="AW53" s="28">
        <v>0</v>
      </c>
      <c r="AX53" s="28">
        <v>300</v>
      </c>
      <c r="AY53" s="28">
        <f t="shared" si="20"/>
        <v>5579</v>
      </c>
      <c r="AZ53" s="28">
        <f t="shared" si="23"/>
        <v>5579</v>
      </c>
      <c r="BA53" s="28">
        <v>0</v>
      </c>
      <c r="BB53" s="28">
        <v>0</v>
      </c>
      <c r="BC53" s="28"/>
      <c r="BD53" s="28">
        <f t="shared" si="13"/>
        <v>0</v>
      </c>
      <c r="BE53" s="28">
        <v>300</v>
      </c>
      <c r="BF53" s="28">
        <f t="shared" si="14"/>
        <v>5579</v>
      </c>
      <c r="BG53" s="28">
        <v>300</v>
      </c>
      <c r="BH53" s="28"/>
      <c r="BI53" s="29" t="s">
        <v>218</v>
      </c>
    </row>
    <row r="54" spans="1:61" ht="105.75" customHeight="1">
      <c r="A54" s="22">
        <v>15</v>
      </c>
      <c r="B54" s="23" t="s">
        <v>219</v>
      </c>
      <c r="C54" s="24" t="s">
        <v>168</v>
      </c>
      <c r="D54" s="24" t="s">
        <v>127</v>
      </c>
      <c r="E54" s="24">
        <v>7949485</v>
      </c>
      <c r="F54" s="24" t="s">
        <v>125</v>
      </c>
      <c r="G54" s="25" t="s">
        <v>68</v>
      </c>
      <c r="H54" s="25" t="s">
        <v>82</v>
      </c>
      <c r="I54" s="25" t="s">
        <v>220</v>
      </c>
      <c r="J54" s="26">
        <f t="shared" si="24"/>
        <v>25000</v>
      </c>
      <c r="K54" s="26"/>
      <c r="L54" s="26"/>
      <c r="M54" s="27">
        <v>22500</v>
      </c>
      <c r="N54" s="27">
        <v>2500</v>
      </c>
      <c r="O54" s="26">
        <f t="shared" si="15"/>
        <v>0</v>
      </c>
      <c r="P54" s="26"/>
      <c r="Q54" s="27"/>
      <c r="R54" s="27"/>
      <c r="S54" s="28">
        <v>22500</v>
      </c>
      <c r="T54" s="26"/>
      <c r="U54" s="26"/>
      <c r="V54" s="27"/>
      <c r="W54" s="26"/>
      <c r="X54" s="26">
        <f t="shared" si="8"/>
        <v>7000</v>
      </c>
      <c r="Y54" s="5">
        <v>0</v>
      </c>
      <c r="Z54" s="5">
        <v>1000</v>
      </c>
      <c r="AA54" s="5">
        <v>0</v>
      </c>
      <c r="AB54" s="5">
        <v>6000</v>
      </c>
      <c r="AC54" s="28">
        <f t="shared" si="21"/>
        <v>7000</v>
      </c>
      <c r="AD54" s="28">
        <v>0</v>
      </c>
      <c r="AE54" s="28">
        <v>1000</v>
      </c>
      <c r="AF54" s="28">
        <v>0</v>
      </c>
      <c r="AG54" s="28">
        <v>6000</v>
      </c>
      <c r="AH54" s="28">
        <v>0</v>
      </c>
      <c r="AI54" s="28">
        <f t="shared" si="9"/>
        <v>2200</v>
      </c>
      <c r="AJ54" s="28">
        <v>0</v>
      </c>
      <c r="AK54" s="28">
        <v>1000</v>
      </c>
      <c r="AL54" s="28">
        <v>0</v>
      </c>
      <c r="AM54" s="28">
        <v>1200</v>
      </c>
      <c r="AN54" s="28">
        <f t="shared" si="22"/>
        <v>2200</v>
      </c>
      <c r="AO54" s="28">
        <v>0</v>
      </c>
      <c r="AP54" s="28">
        <v>1000</v>
      </c>
      <c r="AQ54" s="28">
        <v>0</v>
      </c>
      <c r="AR54" s="28">
        <v>1200</v>
      </c>
      <c r="AS54" s="28">
        <f t="shared" si="11"/>
        <v>2150</v>
      </c>
      <c r="AT54" s="28">
        <v>1400</v>
      </c>
      <c r="AU54" s="28">
        <v>750</v>
      </c>
      <c r="AV54" s="28">
        <f t="shared" si="12"/>
        <v>2150</v>
      </c>
      <c r="AW54" s="28">
        <v>1400</v>
      </c>
      <c r="AX54" s="28">
        <v>750</v>
      </c>
      <c r="AY54" s="28">
        <f t="shared" si="20"/>
        <v>11350</v>
      </c>
      <c r="AZ54" s="28">
        <f t="shared" si="23"/>
        <v>11350</v>
      </c>
      <c r="BA54" s="28">
        <v>2450</v>
      </c>
      <c r="BB54" s="28">
        <v>0</v>
      </c>
      <c r="BC54" s="28"/>
      <c r="BD54" s="28">
        <f t="shared" si="13"/>
        <v>2450</v>
      </c>
      <c r="BE54" s="28">
        <v>2200</v>
      </c>
      <c r="BF54" s="28">
        <f t="shared" si="14"/>
        <v>11400</v>
      </c>
      <c r="BG54" s="28">
        <v>1000</v>
      </c>
      <c r="BH54" s="28"/>
      <c r="BI54" s="29" t="s">
        <v>38</v>
      </c>
    </row>
    <row r="55" spans="1:61" ht="91.5" customHeight="1">
      <c r="A55" s="22">
        <v>16</v>
      </c>
      <c r="B55" s="23" t="s">
        <v>221</v>
      </c>
      <c r="C55" s="24" t="s">
        <v>168</v>
      </c>
      <c r="D55" s="24" t="s">
        <v>64</v>
      </c>
      <c r="E55" s="30">
        <v>7957309</v>
      </c>
      <c r="F55" s="24" t="s">
        <v>62</v>
      </c>
      <c r="G55" s="25" t="s">
        <v>68</v>
      </c>
      <c r="H55" s="25"/>
      <c r="I55" s="25" t="s">
        <v>222</v>
      </c>
      <c r="J55" s="26">
        <f t="shared" si="24"/>
        <v>12000</v>
      </c>
      <c r="K55" s="26"/>
      <c r="L55" s="26"/>
      <c r="M55" s="27">
        <v>10800</v>
      </c>
      <c r="N55" s="27">
        <v>1200</v>
      </c>
      <c r="O55" s="26">
        <f t="shared" si="15"/>
        <v>0</v>
      </c>
      <c r="P55" s="26"/>
      <c r="Q55" s="27"/>
      <c r="R55" s="27"/>
      <c r="S55" s="28">
        <v>10800</v>
      </c>
      <c r="T55" s="26"/>
      <c r="U55" s="26"/>
      <c r="V55" s="27"/>
      <c r="W55" s="26"/>
      <c r="X55" s="26">
        <f t="shared" si="8"/>
        <v>4110.41</v>
      </c>
      <c r="Y55" s="5">
        <v>0</v>
      </c>
      <c r="Z55" s="5">
        <v>4110.41</v>
      </c>
      <c r="AA55" s="5">
        <v>0</v>
      </c>
      <c r="AB55" s="5">
        <v>0</v>
      </c>
      <c r="AC55" s="28">
        <f t="shared" si="21"/>
        <v>4110.41</v>
      </c>
      <c r="AD55" s="28">
        <v>0</v>
      </c>
      <c r="AE55" s="28">
        <v>4110.41</v>
      </c>
      <c r="AF55" s="28">
        <v>0</v>
      </c>
      <c r="AG55" s="28">
        <v>0</v>
      </c>
      <c r="AH55" s="28">
        <v>0</v>
      </c>
      <c r="AI55" s="28">
        <f t="shared" si="9"/>
        <v>1725</v>
      </c>
      <c r="AJ55" s="28">
        <v>0</v>
      </c>
      <c r="AK55" s="28">
        <v>725</v>
      </c>
      <c r="AL55" s="28">
        <v>0</v>
      </c>
      <c r="AM55" s="28">
        <v>1000</v>
      </c>
      <c r="AN55" s="28">
        <f t="shared" si="22"/>
        <v>1725</v>
      </c>
      <c r="AO55" s="28">
        <v>0</v>
      </c>
      <c r="AP55" s="28">
        <v>725</v>
      </c>
      <c r="AQ55" s="28">
        <v>0</v>
      </c>
      <c r="AR55" s="28">
        <v>1000</v>
      </c>
      <c r="AS55" s="28">
        <f t="shared" si="11"/>
        <v>700</v>
      </c>
      <c r="AT55" s="28">
        <v>500</v>
      </c>
      <c r="AU55" s="28">
        <v>200</v>
      </c>
      <c r="AV55" s="28">
        <f t="shared" si="12"/>
        <v>700</v>
      </c>
      <c r="AW55" s="28">
        <v>500</v>
      </c>
      <c r="AX55" s="28">
        <v>200</v>
      </c>
      <c r="AY55" s="28">
        <f t="shared" si="20"/>
        <v>6535.41</v>
      </c>
      <c r="AZ55" s="28">
        <f t="shared" si="23"/>
        <v>6535.41</v>
      </c>
      <c r="BA55" s="28">
        <v>0</v>
      </c>
      <c r="BB55" s="28">
        <v>0</v>
      </c>
      <c r="BC55" s="28"/>
      <c r="BD55" s="28">
        <f t="shared" si="13"/>
        <v>0</v>
      </c>
      <c r="BE55" s="28">
        <v>700</v>
      </c>
      <c r="BF55" s="28">
        <f t="shared" si="14"/>
        <v>6535.41</v>
      </c>
      <c r="BG55" s="28">
        <v>400</v>
      </c>
      <c r="BH55" s="28"/>
      <c r="BI55" s="29" t="s">
        <v>223</v>
      </c>
    </row>
    <row r="56" spans="1:61" ht="106.5" customHeight="1">
      <c r="A56" s="22">
        <v>17</v>
      </c>
      <c r="B56" s="23" t="s">
        <v>224</v>
      </c>
      <c r="C56" s="24" t="s">
        <v>168</v>
      </c>
      <c r="D56" s="24" t="s">
        <v>64</v>
      </c>
      <c r="E56" s="24">
        <v>7920469</v>
      </c>
      <c r="F56" s="24" t="s">
        <v>62</v>
      </c>
      <c r="G56" s="25" t="s">
        <v>59</v>
      </c>
      <c r="H56" s="25"/>
      <c r="I56" s="25" t="s">
        <v>225</v>
      </c>
      <c r="J56" s="26">
        <f t="shared" si="24"/>
        <v>6200</v>
      </c>
      <c r="K56" s="26"/>
      <c r="L56" s="26"/>
      <c r="M56" s="27">
        <v>5580</v>
      </c>
      <c r="N56" s="27">
        <v>620</v>
      </c>
      <c r="O56" s="26">
        <f t="shared" si="15"/>
        <v>0</v>
      </c>
      <c r="P56" s="26"/>
      <c r="Q56" s="27"/>
      <c r="R56" s="27"/>
      <c r="S56" s="28">
        <v>5580</v>
      </c>
      <c r="T56" s="26"/>
      <c r="U56" s="26"/>
      <c r="V56" s="27">
        <v>1200</v>
      </c>
      <c r="W56" s="26"/>
      <c r="X56" s="26">
        <f t="shared" si="8"/>
        <v>3000</v>
      </c>
      <c r="Y56" s="5">
        <v>1500</v>
      </c>
      <c r="Z56" s="5">
        <v>0</v>
      </c>
      <c r="AA56" s="5">
        <v>0</v>
      </c>
      <c r="AB56" s="5">
        <v>1500</v>
      </c>
      <c r="AC56" s="28">
        <f t="shared" si="21"/>
        <v>3000</v>
      </c>
      <c r="AD56" s="28">
        <v>1500</v>
      </c>
      <c r="AE56" s="28">
        <v>0</v>
      </c>
      <c r="AF56" s="28">
        <v>0</v>
      </c>
      <c r="AG56" s="28">
        <v>1500</v>
      </c>
      <c r="AH56" s="28">
        <v>0</v>
      </c>
      <c r="AI56" s="28">
        <f t="shared" si="9"/>
        <v>800</v>
      </c>
      <c r="AJ56" s="28">
        <v>0</v>
      </c>
      <c r="AK56" s="28">
        <v>0</v>
      </c>
      <c r="AL56" s="28">
        <v>800</v>
      </c>
      <c r="AM56" s="28">
        <v>0</v>
      </c>
      <c r="AN56" s="28">
        <f t="shared" si="22"/>
        <v>800</v>
      </c>
      <c r="AO56" s="28">
        <v>0</v>
      </c>
      <c r="AP56" s="28">
        <v>0</v>
      </c>
      <c r="AQ56" s="28">
        <v>800</v>
      </c>
      <c r="AR56" s="28">
        <v>0</v>
      </c>
      <c r="AS56" s="28">
        <f t="shared" si="11"/>
        <v>0</v>
      </c>
      <c r="AT56" s="28">
        <v>0</v>
      </c>
      <c r="AU56" s="28">
        <v>0</v>
      </c>
      <c r="AV56" s="28">
        <f t="shared" si="12"/>
        <v>0</v>
      </c>
      <c r="AW56" s="28">
        <v>0</v>
      </c>
      <c r="AX56" s="28">
        <v>0</v>
      </c>
      <c r="AY56" s="28">
        <f t="shared" si="20"/>
        <v>5000</v>
      </c>
      <c r="AZ56" s="28">
        <f t="shared" si="23"/>
        <v>5000</v>
      </c>
      <c r="BA56" s="28">
        <v>0</v>
      </c>
      <c r="BB56" s="28">
        <v>0</v>
      </c>
      <c r="BC56" s="28"/>
      <c r="BD56" s="28">
        <f t="shared" si="13"/>
        <v>0</v>
      </c>
      <c r="BE56" s="28"/>
      <c r="BF56" s="28">
        <f t="shared" si="14"/>
        <v>5000</v>
      </c>
      <c r="BG56" s="28">
        <v>500</v>
      </c>
      <c r="BH56" s="28"/>
      <c r="BI56" s="29" t="s">
        <v>38</v>
      </c>
    </row>
    <row r="57" spans="1:61" ht="95.25" customHeight="1">
      <c r="A57" s="22">
        <v>18</v>
      </c>
      <c r="B57" s="23" t="s">
        <v>227</v>
      </c>
      <c r="C57" s="24" t="s">
        <v>168</v>
      </c>
      <c r="D57" s="24" t="s">
        <v>107</v>
      </c>
      <c r="E57" s="45">
        <v>7950909</v>
      </c>
      <c r="F57" s="24" t="s">
        <v>105</v>
      </c>
      <c r="G57" s="25" t="s">
        <v>68</v>
      </c>
      <c r="H57" s="25"/>
      <c r="I57" s="25" t="s">
        <v>228</v>
      </c>
      <c r="J57" s="26">
        <f t="shared" si="24"/>
        <v>3000</v>
      </c>
      <c r="K57" s="26"/>
      <c r="L57" s="26"/>
      <c r="M57" s="27">
        <v>2700</v>
      </c>
      <c r="N57" s="27">
        <v>300</v>
      </c>
      <c r="O57" s="26">
        <f t="shared" si="15"/>
        <v>0</v>
      </c>
      <c r="P57" s="26"/>
      <c r="Q57" s="27"/>
      <c r="R57" s="27"/>
      <c r="S57" s="28">
        <v>2700</v>
      </c>
      <c r="T57" s="26"/>
      <c r="U57" s="26"/>
      <c r="V57" s="27"/>
      <c r="W57" s="26"/>
      <c r="X57" s="26">
        <f t="shared" si="8"/>
        <v>900</v>
      </c>
      <c r="Y57" s="5">
        <v>0</v>
      </c>
      <c r="Z57" s="5">
        <v>900</v>
      </c>
      <c r="AA57" s="5">
        <v>0</v>
      </c>
      <c r="AB57" s="5">
        <v>0</v>
      </c>
      <c r="AC57" s="28">
        <f t="shared" si="21"/>
        <v>900</v>
      </c>
      <c r="AD57" s="28">
        <v>0</v>
      </c>
      <c r="AE57" s="28">
        <v>900</v>
      </c>
      <c r="AF57" s="28">
        <v>0</v>
      </c>
      <c r="AG57" s="28">
        <v>0</v>
      </c>
      <c r="AH57" s="28">
        <v>0</v>
      </c>
      <c r="AI57" s="28">
        <f t="shared" si="9"/>
        <v>900</v>
      </c>
      <c r="AJ57" s="28">
        <v>0</v>
      </c>
      <c r="AK57" s="28">
        <v>500</v>
      </c>
      <c r="AL57" s="28">
        <v>0</v>
      </c>
      <c r="AM57" s="28">
        <v>400</v>
      </c>
      <c r="AN57" s="28">
        <f t="shared" si="22"/>
        <v>900</v>
      </c>
      <c r="AO57" s="28">
        <v>0</v>
      </c>
      <c r="AP57" s="28">
        <v>500</v>
      </c>
      <c r="AQ57" s="28">
        <v>0</v>
      </c>
      <c r="AR57" s="28">
        <v>400</v>
      </c>
      <c r="AS57" s="28">
        <f t="shared" si="11"/>
        <v>253</v>
      </c>
      <c r="AT57" s="28">
        <v>253</v>
      </c>
      <c r="AU57" s="28">
        <v>0</v>
      </c>
      <c r="AV57" s="28">
        <f t="shared" si="12"/>
        <v>253</v>
      </c>
      <c r="AW57" s="28">
        <v>253</v>
      </c>
      <c r="AX57" s="28">
        <v>0</v>
      </c>
      <c r="AY57" s="28">
        <f t="shared" si="20"/>
        <v>2053</v>
      </c>
      <c r="AZ57" s="28">
        <f t="shared" si="23"/>
        <v>2053</v>
      </c>
      <c r="BA57" s="28">
        <v>0</v>
      </c>
      <c r="BB57" s="28">
        <v>0</v>
      </c>
      <c r="BC57" s="28"/>
      <c r="BD57" s="28">
        <f t="shared" si="13"/>
        <v>0</v>
      </c>
      <c r="BE57" s="28">
        <v>500</v>
      </c>
      <c r="BF57" s="28">
        <f t="shared" si="14"/>
        <v>2300</v>
      </c>
      <c r="BG57" s="28">
        <v>400</v>
      </c>
      <c r="BH57" s="28"/>
      <c r="BI57" s="29" t="s">
        <v>229</v>
      </c>
    </row>
    <row r="58" spans="1:61" ht="63" customHeight="1">
      <c r="A58" s="22">
        <v>19</v>
      </c>
      <c r="B58" s="23" t="s">
        <v>230</v>
      </c>
      <c r="C58" s="24" t="s">
        <v>168</v>
      </c>
      <c r="D58" s="24" t="s">
        <v>81</v>
      </c>
      <c r="E58" s="31">
        <v>8007447</v>
      </c>
      <c r="F58" s="24" t="s">
        <v>79</v>
      </c>
      <c r="G58" s="25" t="s">
        <v>68</v>
      </c>
      <c r="H58" s="25" t="s">
        <v>108</v>
      </c>
      <c r="I58" s="25" t="s">
        <v>231</v>
      </c>
      <c r="J58" s="26">
        <f t="shared" si="24"/>
        <v>10000</v>
      </c>
      <c r="K58" s="26"/>
      <c r="L58" s="26"/>
      <c r="M58" s="27">
        <v>10000</v>
      </c>
      <c r="N58" s="27"/>
      <c r="O58" s="26">
        <f t="shared" si="15"/>
        <v>0</v>
      </c>
      <c r="P58" s="26"/>
      <c r="Q58" s="26"/>
      <c r="R58" s="26"/>
      <c r="S58" s="28">
        <v>10000</v>
      </c>
      <c r="T58" s="26"/>
      <c r="U58" s="26"/>
      <c r="V58" s="26"/>
      <c r="W58" s="26"/>
      <c r="X58" s="26">
        <f t="shared" si="8"/>
        <v>500</v>
      </c>
      <c r="Y58" s="5">
        <v>0</v>
      </c>
      <c r="Z58" s="5">
        <v>500</v>
      </c>
      <c r="AA58" s="5">
        <v>0</v>
      </c>
      <c r="AB58" s="5">
        <v>0</v>
      </c>
      <c r="AC58" s="28">
        <f t="shared" si="21"/>
        <v>500</v>
      </c>
      <c r="AD58" s="28">
        <v>0</v>
      </c>
      <c r="AE58" s="28">
        <v>0</v>
      </c>
      <c r="AF58" s="28">
        <v>0</v>
      </c>
      <c r="AG58" s="28">
        <v>0</v>
      </c>
      <c r="AH58" s="28">
        <v>500</v>
      </c>
      <c r="AI58" s="28">
        <f t="shared" si="9"/>
        <v>1880</v>
      </c>
      <c r="AJ58" s="28">
        <v>0</v>
      </c>
      <c r="AK58" s="28">
        <v>580</v>
      </c>
      <c r="AL58" s="28">
        <v>0</v>
      </c>
      <c r="AM58" s="28">
        <v>1300</v>
      </c>
      <c r="AN58" s="28">
        <f t="shared" si="22"/>
        <v>1880</v>
      </c>
      <c r="AO58" s="28">
        <v>0</v>
      </c>
      <c r="AP58" s="28">
        <v>580</v>
      </c>
      <c r="AQ58" s="28">
        <v>0</v>
      </c>
      <c r="AR58" s="28">
        <v>1300</v>
      </c>
      <c r="AS58" s="28">
        <f t="shared" si="11"/>
        <v>500</v>
      </c>
      <c r="AT58" s="28">
        <v>0</v>
      </c>
      <c r="AU58" s="28">
        <v>500</v>
      </c>
      <c r="AV58" s="28">
        <f t="shared" si="12"/>
        <v>500</v>
      </c>
      <c r="AW58" s="28">
        <v>0</v>
      </c>
      <c r="AX58" s="28">
        <v>500</v>
      </c>
      <c r="AY58" s="28">
        <f t="shared" si="20"/>
        <v>2880</v>
      </c>
      <c r="AZ58" s="28">
        <f t="shared" si="23"/>
        <v>2880</v>
      </c>
      <c r="BA58" s="28">
        <v>0</v>
      </c>
      <c r="BB58" s="28">
        <v>0</v>
      </c>
      <c r="BC58" s="28"/>
      <c r="BD58" s="28">
        <f t="shared" si="13"/>
        <v>0</v>
      </c>
      <c r="BE58" s="28">
        <v>700</v>
      </c>
      <c r="BF58" s="28">
        <f t="shared" si="14"/>
        <v>3080</v>
      </c>
      <c r="BG58" s="28">
        <v>700</v>
      </c>
      <c r="BH58" s="28"/>
      <c r="BI58" s="29" t="s">
        <v>232</v>
      </c>
    </row>
    <row r="59" spans="1:61" ht="72" customHeight="1">
      <c r="A59" s="22">
        <v>20</v>
      </c>
      <c r="B59" s="23" t="s">
        <v>233</v>
      </c>
      <c r="C59" s="24" t="s">
        <v>168</v>
      </c>
      <c r="D59" s="24" t="s">
        <v>81</v>
      </c>
      <c r="E59" s="31">
        <v>7999638</v>
      </c>
      <c r="F59" s="24" t="s">
        <v>79</v>
      </c>
      <c r="G59" s="25" t="s">
        <v>68</v>
      </c>
      <c r="H59" s="25" t="s">
        <v>108</v>
      </c>
      <c r="I59" s="25" t="s">
        <v>234</v>
      </c>
      <c r="J59" s="26">
        <f t="shared" si="24"/>
        <v>14000</v>
      </c>
      <c r="K59" s="26"/>
      <c r="L59" s="26"/>
      <c r="M59" s="27">
        <v>14000</v>
      </c>
      <c r="N59" s="27"/>
      <c r="O59" s="26">
        <f t="shared" si="15"/>
        <v>0</v>
      </c>
      <c r="P59" s="26"/>
      <c r="Q59" s="26"/>
      <c r="R59" s="26"/>
      <c r="S59" s="28">
        <v>14000</v>
      </c>
      <c r="T59" s="26"/>
      <c r="U59" s="26"/>
      <c r="V59" s="26"/>
      <c r="W59" s="26"/>
      <c r="X59" s="26">
        <f t="shared" si="8"/>
        <v>500</v>
      </c>
      <c r="Y59" s="5">
        <v>0</v>
      </c>
      <c r="Z59" s="5">
        <v>500</v>
      </c>
      <c r="AA59" s="5">
        <v>0</v>
      </c>
      <c r="AB59" s="5">
        <v>0</v>
      </c>
      <c r="AC59" s="28">
        <f t="shared" si="21"/>
        <v>500</v>
      </c>
      <c r="AD59" s="28">
        <v>0</v>
      </c>
      <c r="AE59" s="28">
        <v>500</v>
      </c>
      <c r="AF59" s="28">
        <v>0</v>
      </c>
      <c r="AG59" s="28">
        <v>0</v>
      </c>
      <c r="AH59" s="28">
        <v>0</v>
      </c>
      <c r="AI59" s="28">
        <f t="shared" si="9"/>
        <v>0</v>
      </c>
      <c r="AJ59" s="28">
        <v>0</v>
      </c>
      <c r="AK59" s="28">
        <v>0</v>
      </c>
      <c r="AL59" s="28">
        <v>0</v>
      </c>
      <c r="AM59" s="28">
        <v>0</v>
      </c>
      <c r="AN59" s="28">
        <f t="shared" si="22"/>
        <v>0</v>
      </c>
      <c r="AO59" s="28">
        <v>0</v>
      </c>
      <c r="AP59" s="28">
        <v>0</v>
      </c>
      <c r="AQ59" s="28">
        <v>0</v>
      </c>
      <c r="AR59" s="28">
        <v>0</v>
      </c>
      <c r="AS59" s="28">
        <f t="shared" si="11"/>
        <v>0</v>
      </c>
      <c r="AT59" s="28">
        <v>0</v>
      </c>
      <c r="AU59" s="28">
        <v>0</v>
      </c>
      <c r="AV59" s="28">
        <f t="shared" si="12"/>
        <v>0</v>
      </c>
      <c r="AW59" s="28">
        <v>0</v>
      </c>
      <c r="AX59" s="28">
        <v>0</v>
      </c>
      <c r="AY59" s="28">
        <f t="shared" si="20"/>
        <v>500</v>
      </c>
      <c r="AZ59" s="28">
        <f t="shared" si="23"/>
        <v>500</v>
      </c>
      <c r="BA59" s="28">
        <v>0</v>
      </c>
      <c r="BB59" s="28">
        <v>0</v>
      </c>
      <c r="BC59" s="28"/>
      <c r="BD59" s="28">
        <f t="shared" si="13"/>
        <v>0</v>
      </c>
      <c r="BE59" s="28">
        <v>700</v>
      </c>
      <c r="BF59" s="28">
        <f t="shared" si="14"/>
        <v>1200</v>
      </c>
      <c r="BG59" s="28">
        <v>1300</v>
      </c>
      <c r="BH59" s="28"/>
      <c r="BI59" s="29" t="s">
        <v>166</v>
      </c>
    </row>
    <row r="60" spans="1:61" ht="56.25" customHeight="1">
      <c r="A60" s="22">
        <v>21</v>
      </c>
      <c r="B60" s="23" t="s">
        <v>235</v>
      </c>
      <c r="C60" s="24" t="s">
        <v>168</v>
      </c>
      <c r="D60" s="24" t="s">
        <v>81</v>
      </c>
      <c r="E60" s="46">
        <v>8046058</v>
      </c>
      <c r="F60" s="24" t="s">
        <v>79</v>
      </c>
      <c r="G60" s="25" t="s">
        <v>68</v>
      </c>
      <c r="H60" s="25" t="s">
        <v>108</v>
      </c>
      <c r="I60" s="25" t="s">
        <v>236</v>
      </c>
      <c r="J60" s="26">
        <f t="shared" si="24"/>
        <v>12500</v>
      </c>
      <c r="K60" s="26"/>
      <c r="L60" s="26"/>
      <c r="M60" s="27">
        <v>12500</v>
      </c>
      <c r="N60" s="27"/>
      <c r="O60" s="26">
        <f t="shared" si="15"/>
        <v>0</v>
      </c>
      <c r="P60" s="26"/>
      <c r="Q60" s="26"/>
      <c r="R60" s="26"/>
      <c r="S60" s="28">
        <v>12500</v>
      </c>
      <c r="T60" s="26"/>
      <c r="U60" s="26"/>
      <c r="V60" s="26"/>
      <c r="W60" s="26"/>
      <c r="X60" s="26">
        <f t="shared" si="8"/>
        <v>500</v>
      </c>
      <c r="Y60" s="5">
        <v>0</v>
      </c>
      <c r="Z60" s="5">
        <v>500</v>
      </c>
      <c r="AA60" s="5">
        <v>0</v>
      </c>
      <c r="AB60" s="5">
        <v>0</v>
      </c>
      <c r="AC60" s="28">
        <f t="shared" si="21"/>
        <v>500</v>
      </c>
      <c r="AD60" s="28">
        <v>0</v>
      </c>
      <c r="AE60" s="28">
        <v>0</v>
      </c>
      <c r="AF60" s="28">
        <v>0</v>
      </c>
      <c r="AG60" s="28">
        <v>0</v>
      </c>
      <c r="AH60" s="28">
        <v>500</v>
      </c>
      <c r="AI60" s="28">
        <f t="shared" si="9"/>
        <v>1500</v>
      </c>
      <c r="AJ60" s="28">
        <v>0</v>
      </c>
      <c r="AK60" s="28">
        <v>0</v>
      </c>
      <c r="AL60" s="28">
        <v>0</v>
      </c>
      <c r="AM60" s="28">
        <v>1500</v>
      </c>
      <c r="AN60" s="28">
        <f t="shared" si="22"/>
        <v>1500</v>
      </c>
      <c r="AO60" s="28">
        <v>0</v>
      </c>
      <c r="AP60" s="28">
        <v>0</v>
      </c>
      <c r="AQ60" s="28">
        <v>0</v>
      </c>
      <c r="AR60" s="28">
        <v>1500</v>
      </c>
      <c r="AS60" s="28">
        <f t="shared" si="11"/>
        <v>0</v>
      </c>
      <c r="AT60" s="28">
        <v>0</v>
      </c>
      <c r="AU60" s="28">
        <v>0</v>
      </c>
      <c r="AV60" s="28">
        <f t="shared" si="12"/>
        <v>0</v>
      </c>
      <c r="AW60" s="28">
        <v>0</v>
      </c>
      <c r="AX60" s="28">
        <v>0</v>
      </c>
      <c r="AY60" s="28">
        <f t="shared" si="20"/>
        <v>2000</v>
      </c>
      <c r="AZ60" s="28">
        <f t="shared" si="23"/>
        <v>2000</v>
      </c>
      <c r="BA60" s="28">
        <v>0</v>
      </c>
      <c r="BB60" s="28">
        <v>0</v>
      </c>
      <c r="BC60" s="28"/>
      <c r="BD60" s="28">
        <f t="shared" si="13"/>
        <v>0</v>
      </c>
      <c r="BE60" s="28">
        <v>700</v>
      </c>
      <c r="BF60" s="28">
        <f t="shared" si="14"/>
        <v>2700</v>
      </c>
      <c r="BG60" s="28">
        <v>1000</v>
      </c>
      <c r="BH60" s="28"/>
      <c r="BI60" s="29" t="s">
        <v>237</v>
      </c>
    </row>
    <row r="61" spans="1:61" ht="71.25" customHeight="1">
      <c r="A61" s="22">
        <v>22</v>
      </c>
      <c r="B61" s="23" t="s">
        <v>238</v>
      </c>
      <c r="C61" s="24" t="s">
        <v>168</v>
      </c>
      <c r="D61" s="24" t="s">
        <v>81</v>
      </c>
      <c r="E61" s="31">
        <v>7999847</v>
      </c>
      <c r="F61" s="24" t="s">
        <v>79</v>
      </c>
      <c r="G61" s="25" t="s">
        <v>68</v>
      </c>
      <c r="H61" s="25"/>
      <c r="I61" s="25" t="s">
        <v>239</v>
      </c>
      <c r="J61" s="26">
        <f t="shared" si="24"/>
        <v>3200</v>
      </c>
      <c r="K61" s="26"/>
      <c r="L61" s="26"/>
      <c r="M61" s="27">
        <v>3200</v>
      </c>
      <c r="N61" s="27"/>
      <c r="O61" s="26">
        <f t="shared" si="15"/>
        <v>0</v>
      </c>
      <c r="P61" s="26"/>
      <c r="Q61" s="26"/>
      <c r="R61" s="26"/>
      <c r="S61" s="28">
        <v>3200</v>
      </c>
      <c r="T61" s="26"/>
      <c r="U61" s="26"/>
      <c r="V61" s="26"/>
      <c r="W61" s="26"/>
      <c r="X61" s="26">
        <f t="shared" si="8"/>
        <v>500</v>
      </c>
      <c r="Y61" s="5">
        <v>0</v>
      </c>
      <c r="Z61" s="5">
        <v>500</v>
      </c>
      <c r="AA61" s="5">
        <v>0</v>
      </c>
      <c r="AB61" s="5">
        <v>0</v>
      </c>
      <c r="AC61" s="28">
        <f t="shared" si="21"/>
        <v>500</v>
      </c>
      <c r="AD61" s="28">
        <v>0</v>
      </c>
      <c r="AE61" s="28">
        <v>500</v>
      </c>
      <c r="AF61" s="28">
        <v>0</v>
      </c>
      <c r="AG61" s="28">
        <v>0</v>
      </c>
      <c r="AH61" s="28">
        <v>0</v>
      </c>
      <c r="AI61" s="28">
        <f t="shared" si="9"/>
        <v>145</v>
      </c>
      <c r="AJ61" s="28">
        <v>0</v>
      </c>
      <c r="AK61" s="28">
        <v>145</v>
      </c>
      <c r="AL61" s="28">
        <v>0</v>
      </c>
      <c r="AM61" s="28">
        <v>0</v>
      </c>
      <c r="AN61" s="28">
        <f t="shared" si="22"/>
        <v>145</v>
      </c>
      <c r="AO61" s="28">
        <v>0</v>
      </c>
      <c r="AP61" s="28">
        <v>145</v>
      </c>
      <c r="AQ61" s="28">
        <v>0</v>
      </c>
      <c r="AR61" s="28">
        <v>0</v>
      </c>
      <c r="AS61" s="28">
        <f t="shared" si="11"/>
        <v>200</v>
      </c>
      <c r="AT61" s="28">
        <v>200</v>
      </c>
      <c r="AU61" s="28">
        <v>0</v>
      </c>
      <c r="AV61" s="28">
        <f t="shared" si="12"/>
        <v>200</v>
      </c>
      <c r="AW61" s="28">
        <v>200</v>
      </c>
      <c r="AX61" s="28">
        <v>0</v>
      </c>
      <c r="AY61" s="28">
        <f t="shared" si="20"/>
        <v>845</v>
      </c>
      <c r="AZ61" s="28">
        <f t="shared" si="23"/>
        <v>845</v>
      </c>
      <c r="BA61" s="28">
        <v>0</v>
      </c>
      <c r="BB61" s="28">
        <v>0</v>
      </c>
      <c r="BC61" s="28"/>
      <c r="BD61" s="28">
        <f t="shared" si="13"/>
        <v>0</v>
      </c>
      <c r="BE61" s="28">
        <v>400</v>
      </c>
      <c r="BF61" s="28">
        <f t="shared" si="14"/>
        <v>1045</v>
      </c>
      <c r="BG61" s="28">
        <v>400</v>
      </c>
      <c r="BH61" s="28"/>
      <c r="BI61" s="29" t="s">
        <v>240</v>
      </c>
    </row>
    <row r="62" spans="1:61" ht="71.25" customHeight="1">
      <c r="A62" s="22">
        <v>23</v>
      </c>
      <c r="B62" s="23" t="s">
        <v>241</v>
      </c>
      <c r="C62" s="24" t="s">
        <v>168</v>
      </c>
      <c r="D62" s="24" t="s">
        <v>87</v>
      </c>
      <c r="E62" s="31">
        <v>8010461</v>
      </c>
      <c r="F62" s="24" t="s">
        <v>85</v>
      </c>
      <c r="G62" s="25" t="s">
        <v>68</v>
      </c>
      <c r="H62" s="25" t="s">
        <v>108</v>
      </c>
      <c r="I62" s="25" t="s">
        <v>242</v>
      </c>
      <c r="J62" s="26">
        <f t="shared" si="24"/>
        <v>11500</v>
      </c>
      <c r="K62" s="26"/>
      <c r="L62" s="26"/>
      <c r="M62" s="27">
        <v>6900</v>
      </c>
      <c r="N62" s="27">
        <v>4600</v>
      </c>
      <c r="O62" s="26">
        <f t="shared" si="15"/>
        <v>0</v>
      </c>
      <c r="P62" s="26"/>
      <c r="Q62" s="26"/>
      <c r="R62" s="26"/>
      <c r="S62" s="28">
        <v>6900</v>
      </c>
      <c r="T62" s="26"/>
      <c r="U62" s="26"/>
      <c r="V62" s="26"/>
      <c r="W62" s="26"/>
      <c r="X62" s="26">
        <f t="shared" si="8"/>
        <v>500</v>
      </c>
      <c r="Y62" s="5">
        <v>0</v>
      </c>
      <c r="Z62" s="5">
        <v>500</v>
      </c>
      <c r="AA62" s="5">
        <v>0</v>
      </c>
      <c r="AB62" s="5">
        <v>0</v>
      </c>
      <c r="AC62" s="28">
        <f t="shared" si="21"/>
        <v>500</v>
      </c>
      <c r="AD62" s="28">
        <v>0</v>
      </c>
      <c r="AE62" s="28">
        <v>0</v>
      </c>
      <c r="AF62" s="28">
        <v>0</v>
      </c>
      <c r="AG62" s="28">
        <v>0</v>
      </c>
      <c r="AH62" s="28">
        <v>500</v>
      </c>
      <c r="AI62" s="28">
        <f t="shared" si="9"/>
        <v>0</v>
      </c>
      <c r="AJ62" s="28">
        <v>0</v>
      </c>
      <c r="AK62" s="28">
        <v>0</v>
      </c>
      <c r="AL62" s="28">
        <v>0</v>
      </c>
      <c r="AM62" s="28">
        <v>0</v>
      </c>
      <c r="AN62" s="28">
        <f t="shared" si="22"/>
        <v>0</v>
      </c>
      <c r="AO62" s="28">
        <v>0</v>
      </c>
      <c r="AP62" s="28">
        <v>0</v>
      </c>
      <c r="AQ62" s="28">
        <v>0</v>
      </c>
      <c r="AR62" s="28">
        <v>0</v>
      </c>
      <c r="AS62" s="28">
        <f t="shared" si="11"/>
        <v>400</v>
      </c>
      <c r="AT62" s="28">
        <v>200</v>
      </c>
      <c r="AU62" s="28">
        <v>200</v>
      </c>
      <c r="AV62" s="28">
        <f t="shared" si="12"/>
        <v>400</v>
      </c>
      <c r="AW62" s="28">
        <v>200</v>
      </c>
      <c r="AX62" s="28">
        <v>200</v>
      </c>
      <c r="AY62" s="28">
        <f t="shared" si="20"/>
        <v>900</v>
      </c>
      <c r="AZ62" s="28">
        <f t="shared" si="23"/>
        <v>900</v>
      </c>
      <c r="BA62" s="28">
        <v>0</v>
      </c>
      <c r="BB62" s="28">
        <v>0</v>
      </c>
      <c r="BC62" s="28"/>
      <c r="BD62" s="28">
        <f t="shared" si="13"/>
        <v>0</v>
      </c>
      <c r="BE62" s="28">
        <v>600</v>
      </c>
      <c r="BF62" s="28">
        <f t="shared" si="14"/>
        <v>1100</v>
      </c>
      <c r="BG62" s="28">
        <v>600</v>
      </c>
      <c r="BH62" s="28"/>
      <c r="BI62" s="29" t="s">
        <v>152</v>
      </c>
    </row>
    <row r="63" spans="1:61" ht="78" customHeight="1">
      <c r="A63" s="22">
        <v>24</v>
      </c>
      <c r="B63" s="23" t="s">
        <v>243</v>
      </c>
      <c r="C63" s="24" t="s">
        <v>168</v>
      </c>
      <c r="D63" s="24" t="s">
        <v>95</v>
      </c>
      <c r="E63" s="45">
        <v>7971786</v>
      </c>
      <c r="F63" s="24" t="s">
        <v>93</v>
      </c>
      <c r="G63" s="25" t="s">
        <v>68</v>
      </c>
      <c r="H63" s="25" t="s">
        <v>82</v>
      </c>
      <c r="I63" s="25" t="s">
        <v>244</v>
      </c>
      <c r="J63" s="26">
        <f t="shared" si="24"/>
        <v>3300</v>
      </c>
      <c r="K63" s="26"/>
      <c r="L63" s="26"/>
      <c r="M63" s="27">
        <v>2970</v>
      </c>
      <c r="N63" s="27">
        <v>330</v>
      </c>
      <c r="O63" s="26">
        <f t="shared" si="15"/>
        <v>0</v>
      </c>
      <c r="P63" s="26"/>
      <c r="Q63" s="26"/>
      <c r="R63" s="26"/>
      <c r="S63" s="28">
        <v>2970</v>
      </c>
      <c r="T63" s="26"/>
      <c r="U63" s="26"/>
      <c r="V63" s="26"/>
      <c r="W63" s="26"/>
      <c r="X63" s="26">
        <f t="shared" si="8"/>
        <v>500</v>
      </c>
      <c r="Y63" s="5">
        <v>0</v>
      </c>
      <c r="Z63" s="5">
        <v>500</v>
      </c>
      <c r="AA63" s="5">
        <v>0</v>
      </c>
      <c r="AB63" s="5">
        <v>0</v>
      </c>
      <c r="AC63" s="28">
        <f t="shared" si="21"/>
        <v>500</v>
      </c>
      <c r="AD63" s="28">
        <v>0</v>
      </c>
      <c r="AE63" s="28">
        <v>500</v>
      </c>
      <c r="AF63" s="28">
        <v>0</v>
      </c>
      <c r="AG63" s="28">
        <v>0</v>
      </c>
      <c r="AH63" s="28">
        <v>0</v>
      </c>
      <c r="AI63" s="28">
        <f t="shared" si="9"/>
        <v>145</v>
      </c>
      <c r="AJ63" s="28">
        <v>0</v>
      </c>
      <c r="AK63" s="28">
        <v>145</v>
      </c>
      <c r="AL63" s="28">
        <v>0</v>
      </c>
      <c r="AM63" s="28">
        <v>0</v>
      </c>
      <c r="AN63" s="28">
        <f t="shared" si="22"/>
        <v>145</v>
      </c>
      <c r="AO63" s="28">
        <v>0</v>
      </c>
      <c r="AP63" s="28">
        <v>145</v>
      </c>
      <c r="AQ63" s="28">
        <v>0</v>
      </c>
      <c r="AR63" s="28">
        <v>0</v>
      </c>
      <c r="AS63" s="28">
        <f t="shared" si="11"/>
        <v>500</v>
      </c>
      <c r="AT63" s="28">
        <v>0</v>
      </c>
      <c r="AU63" s="28">
        <v>500</v>
      </c>
      <c r="AV63" s="28">
        <f t="shared" si="12"/>
        <v>500</v>
      </c>
      <c r="AW63" s="28">
        <v>0</v>
      </c>
      <c r="AX63" s="28">
        <v>500</v>
      </c>
      <c r="AY63" s="28">
        <f t="shared" si="20"/>
        <v>1145</v>
      </c>
      <c r="AZ63" s="28">
        <f t="shared" si="23"/>
        <v>1145</v>
      </c>
      <c r="BA63" s="28">
        <v>330</v>
      </c>
      <c r="BB63" s="28">
        <v>0</v>
      </c>
      <c r="BC63" s="28"/>
      <c r="BD63" s="28">
        <f t="shared" si="13"/>
        <v>330</v>
      </c>
      <c r="BE63" s="28">
        <v>500</v>
      </c>
      <c r="BF63" s="28">
        <f t="shared" si="14"/>
        <v>1145</v>
      </c>
      <c r="BG63" s="28">
        <v>500</v>
      </c>
      <c r="BH63" s="28"/>
      <c r="BI63" s="29" t="s">
        <v>245</v>
      </c>
    </row>
    <row r="64" spans="1:61" ht="65.25" customHeight="1">
      <c r="A64" s="22">
        <v>25</v>
      </c>
      <c r="B64" s="23" t="s">
        <v>246</v>
      </c>
      <c r="C64" s="24" t="s">
        <v>168</v>
      </c>
      <c r="D64" s="24" t="s">
        <v>100</v>
      </c>
      <c r="E64" s="31">
        <v>7989286</v>
      </c>
      <c r="F64" s="24" t="s">
        <v>98</v>
      </c>
      <c r="G64" s="25" t="s">
        <v>68</v>
      </c>
      <c r="H64" s="25" t="s">
        <v>82</v>
      </c>
      <c r="I64" s="25" t="s">
        <v>247</v>
      </c>
      <c r="J64" s="26">
        <f t="shared" si="24"/>
        <v>12000</v>
      </c>
      <c r="K64" s="26"/>
      <c r="L64" s="26"/>
      <c r="M64" s="27">
        <v>7200</v>
      </c>
      <c r="N64" s="27">
        <v>4800</v>
      </c>
      <c r="O64" s="26">
        <f t="shared" si="15"/>
        <v>0</v>
      </c>
      <c r="P64" s="26"/>
      <c r="Q64" s="26"/>
      <c r="R64" s="26"/>
      <c r="S64" s="28">
        <v>7200</v>
      </c>
      <c r="T64" s="26"/>
      <c r="U64" s="26"/>
      <c r="V64" s="26"/>
      <c r="W64" s="26"/>
      <c r="X64" s="26">
        <f t="shared" si="8"/>
        <v>500</v>
      </c>
      <c r="Y64" s="5">
        <v>0</v>
      </c>
      <c r="Z64" s="5">
        <v>500</v>
      </c>
      <c r="AA64" s="5">
        <v>0</v>
      </c>
      <c r="AB64" s="5">
        <v>0</v>
      </c>
      <c r="AC64" s="28">
        <f t="shared" si="21"/>
        <v>500</v>
      </c>
      <c r="AD64" s="28">
        <v>0</v>
      </c>
      <c r="AE64" s="28">
        <v>500</v>
      </c>
      <c r="AF64" s="28">
        <v>0</v>
      </c>
      <c r="AG64" s="28">
        <v>0</v>
      </c>
      <c r="AH64" s="28">
        <v>0</v>
      </c>
      <c r="AI64" s="28">
        <f t="shared" si="9"/>
        <v>3300</v>
      </c>
      <c r="AJ64" s="28">
        <v>1300</v>
      </c>
      <c r="AK64" s="28">
        <v>0</v>
      </c>
      <c r="AL64" s="28">
        <v>0</v>
      </c>
      <c r="AM64" s="28">
        <v>2000</v>
      </c>
      <c r="AN64" s="28">
        <f t="shared" si="22"/>
        <v>3300</v>
      </c>
      <c r="AO64" s="28">
        <v>1300</v>
      </c>
      <c r="AP64" s="28">
        <v>0</v>
      </c>
      <c r="AQ64" s="28">
        <v>0</v>
      </c>
      <c r="AR64" s="28">
        <v>2000</v>
      </c>
      <c r="AS64" s="28">
        <f t="shared" si="11"/>
        <v>900</v>
      </c>
      <c r="AT64" s="28">
        <v>500</v>
      </c>
      <c r="AU64" s="28">
        <v>400</v>
      </c>
      <c r="AV64" s="28">
        <f t="shared" si="12"/>
        <v>900</v>
      </c>
      <c r="AW64" s="28">
        <v>500</v>
      </c>
      <c r="AX64" s="28">
        <v>400</v>
      </c>
      <c r="AY64" s="28">
        <f t="shared" si="20"/>
        <v>4700</v>
      </c>
      <c r="AZ64" s="28">
        <f t="shared" si="23"/>
        <v>4700</v>
      </c>
      <c r="BA64" s="28">
        <v>0</v>
      </c>
      <c r="BB64" s="28">
        <v>0</v>
      </c>
      <c r="BC64" s="28"/>
      <c r="BD64" s="28">
        <f t="shared" si="13"/>
        <v>0</v>
      </c>
      <c r="BE64" s="28">
        <v>900</v>
      </c>
      <c r="BF64" s="28">
        <f t="shared" si="14"/>
        <v>4700</v>
      </c>
      <c r="BG64" s="28">
        <v>500</v>
      </c>
      <c r="BH64" s="28"/>
      <c r="BI64" s="29" t="s">
        <v>248</v>
      </c>
    </row>
    <row r="65" spans="1:61" ht="66" customHeight="1">
      <c r="A65" s="22">
        <v>26</v>
      </c>
      <c r="B65" s="23" t="s">
        <v>249</v>
      </c>
      <c r="C65" s="24" t="s">
        <v>168</v>
      </c>
      <c r="D65" s="24" t="s">
        <v>107</v>
      </c>
      <c r="E65" s="31">
        <v>7984268</v>
      </c>
      <c r="F65" s="24" t="s">
        <v>105</v>
      </c>
      <c r="G65" s="25" t="s">
        <v>196</v>
      </c>
      <c r="H65" s="25" t="s">
        <v>108</v>
      </c>
      <c r="I65" s="25" t="s">
        <v>250</v>
      </c>
      <c r="J65" s="26">
        <f t="shared" si="24"/>
        <v>14900</v>
      </c>
      <c r="K65" s="26"/>
      <c r="L65" s="26"/>
      <c r="M65" s="27">
        <v>13410</v>
      </c>
      <c r="N65" s="27">
        <v>1490</v>
      </c>
      <c r="O65" s="26">
        <f t="shared" si="15"/>
        <v>0</v>
      </c>
      <c r="P65" s="26"/>
      <c r="Q65" s="26"/>
      <c r="R65" s="26"/>
      <c r="S65" s="28">
        <v>13410</v>
      </c>
      <c r="T65" s="26"/>
      <c r="U65" s="26"/>
      <c r="V65" s="26"/>
      <c r="W65" s="26"/>
      <c r="X65" s="26">
        <f t="shared" si="8"/>
        <v>500</v>
      </c>
      <c r="Y65" s="5">
        <v>0</v>
      </c>
      <c r="Z65" s="5">
        <v>500</v>
      </c>
      <c r="AA65" s="5">
        <v>0</v>
      </c>
      <c r="AB65" s="5">
        <v>0</v>
      </c>
      <c r="AC65" s="28">
        <f t="shared" si="21"/>
        <v>500</v>
      </c>
      <c r="AD65" s="28">
        <v>0</v>
      </c>
      <c r="AE65" s="28">
        <v>500</v>
      </c>
      <c r="AF65" s="28">
        <v>0</v>
      </c>
      <c r="AG65" s="28">
        <v>0</v>
      </c>
      <c r="AH65" s="28">
        <v>0</v>
      </c>
      <c r="AI65" s="28">
        <f t="shared" si="9"/>
        <v>0</v>
      </c>
      <c r="AJ65" s="28">
        <v>0</v>
      </c>
      <c r="AK65" s="28">
        <v>0</v>
      </c>
      <c r="AL65" s="28">
        <v>0</v>
      </c>
      <c r="AM65" s="28">
        <v>0</v>
      </c>
      <c r="AN65" s="28">
        <f t="shared" si="22"/>
        <v>0</v>
      </c>
      <c r="AO65" s="28">
        <v>0</v>
      </c>
      <c r="AP65" s="28">
        <v>0</v>
      </c>
      <c r="AQ65" s="28">
        <v>0</v>
      </c>
      <c r="AR65" s="28">
        <v>0</v>
      </c>
      <c r="AS65" s="28">
        <f t="shared" si="11"/>
        <v>1000</v>
      </c>
      <c r="AT65" s="28">
        <v>0</v>
      </c>
      <c r="AU65" s="28">
        <v>1000</v>
      </c>
      <c r="AV65" s="28">
        <f t="shared" si="12"/>
        <v>0</v>
      </c>
      <c r="AW65" s="28">
        <v>0</v>
      </c>
      <c r="AX65" s="28">
        <v>0</v>
      </c>
      <c r="AY65" s="28">
        <f t="shared" si="20"/>
        <v>1500</v>
      </c>
      <c r="AZ65" s="28">
        <f t="shared" si="23"/>
        <v>500</v>
      </c>
      <c r="BA65" s="28">
        <v>0</v>
      </c>
      <c r="BB65" s="28">
        <v>0</v>
      </c>
      <c r="BC65" s="28"/>
      <c r="BD65" s="28">
        <f t="shared" si="13"/>
        <v>0</v>
      </c>
      <c r="BE65" s="28">
        <v>1400</v>
      </c>
      <c r="BF65" s="28">
        <f t="shared" si="14"/>
        <v>1900</v>
      </c>
      <c r="BG65" s="28">
        <v>1200</v>
      </c>
      <c r="BH65" s="28"/>
      <c r="BI65" s="44" t="s">
        <v>251</v>
      </c>
    </row>
    <row r="66" spans="1:61" ht="64.5" customHeight="1">
      <c r="A66" s="22">
        <v>27</v>
      </c>
      <c r="B66" s="23" t="s">
        <v>252</v>
      </c>
      <c r="C66" s="24" t="s">
        <v>168</v>
      </c>
      <c r="D66" s="24" t="s">
        <v>107</v>
      </c>
      <c r="E66" s="31">
        <v>7975951</v>
      </c>
      <c r="F66" s="24" t="s">
        <v>105</v>
      </c>
      <c r="G66" s="25" t="s">
        <v>68</v>
      </c>
      <c r="H66" s="25" t="s">
        <v>82</v>
      </c>
      <c r="I66" s="25" t="s">
        <v>253</v>
      </c>
      <c r="J66" s="26">
        <f t="shared" si="24"/>
        <v>12000</v>
      </c>
      <c r="K66" s="26"/>
      <c r="L66" s="26"/>
      <c r="M66" s="27">
        <v>9600</v>
      </c>
      <c r="N66" s="27">
        <v>2400</v>
      </c>
      <c r="O66" s="26">
        <f t="shared" si="15"/>
        <v>0</v>
      </c>
      <c r="P66" s="26"/>
      <c r="Q66" s="26"/>
      <c r="R66" s="26"/>
      <c r="S66" s="28">
        <v>9600</v>
      </c>
      <c r="T66" s="26"/>
      <c r="U66" s="26"/>
      <c r="V66" s="26"/>
      <c r="W66" s="26"/>
      <c r="X66" s="26">
        <f t="shared" si="8"/>
        <v>500</v>
      </c>
      <c r="Y66" s="5">
        <v>0</v>
      </c>
      <c r="Z66" s="5">
        <v>500</v>
      </c>
      <c r="AA66" s="5">
        <v>0</v>
      </c>
      <c r="AB66" s="5">
        <v>0</v>
      </c>
      <c r="AC66" s="28">
        <f t="shared" si="21"/>
        <v>500</v>
      </c>
      <c r="AD66" s="28">
        <v>0</v>
      </c>
      <c r="AE66" s="28">
        <v>500</v>
      </c>
      <c r="AF66" s="28">
        <v>0</v>
      </c>
      <c r="AG66" s="28">
        <v>0</v>
      </c>
      <c r="AH66" s="28">
        <v>0</v>
      </c>
      <c r="AI66" s="28">
        <f t="shared" si="9"/>
        <v>4000</v>
      </c>
      <c r="AJ66" s="28">
        <v>0</v>
      </c>
      <c r="AK66" s="28">
        <v>2000</v>
      </c>
      <c r="AL66" s="28">
        <v>0</v>
      </c>
      <c r="AM66" s="28">
        <v>2000</v>
      </c>
      <c r="AN66" s="28">
        <f t="shared" si="22"/>
        <v>4000</v>
      </c>
      <c r="AO66" s="28">
        <v>0</v>
      </c>
      <c r="AP66" s="28">
        <v>2000</v>
      </c>
      <c r="AQ66" s="28">
        <v>0</v>
      </c>
      <c r="AR66" s="28">
        <v>2000</v>
      </c>
      <c r="AS66" s="28">
        <f t="shared" si="11"/>
        <v>700</v>
      </c>
      <c r="AT66" s="28">
        <v>0</v>
      </c>
      <c r="AU66" s="28">
        <v>700</v>
      </c>
      <c r="AV66" s="28">
        <f t="shared" si="12"/>
        <v>0</v>
      </c>
      <c r="AW66" s="28">
        <v>0</v>
      </c>
      <c r="AX66" s="28">
        <v>0</v>
      </c>
      <c r="AY66" s="28">
        <f>V66+X66+AI66+AS66</f>
        <v>5200</v>
      </c>
      <c r="AZ66" s="28">
        <f t="shared" si="23"/>
        <v>4500</v>
      </c>
      <c r="BA66" s="28">
        <v>0</v>
      </c>
      <c r="BB66" s="28">
        <v>0</v>
      </c>
      <c r="BC66" s="28"/>
      <c r="BD66" s="28">
        <f t="shared" si="13"/>
        <v>0</v>
      </c>
      <c r="BE66" s="28">
        <v>1200</v>
      </c>
      <c r="BF66" s="28">
        <f t="shared" si="14"/>
        <v>5700</v>
      </c>
      <c r="BG66" s="28">
        <v>500</v>
      </c>
      <c r="BH66" s="28"/>
      <c r="BI66" s="29" t="s">
        <v>96</v>
      </c>
    </row>
    <row r="67" spans="1:61" ht="73.5" customHeight="1">
      <c r="A67" s="22">
        <v>28</v>
      </c>
      <c r="B67" s="23" t="s">
        <v>254</v>
      </c>
      <c r="C67" s="24" t="s">
        <v>168</v>
      </c>
      <c r="D67" s="24" t="s">
        <v>113</v>
      </c>
      <c r="E67" s="31">
        <v>7994238</v>
      </c>
      <c r="F67" s="24" t="s">
        <v>111</v>
      </c>
      <c r="G67" s="25" t="s">
        <v>68</v>
      </c>
      <c r="H67" s="25" t="s">
        <v>196</v>
      </c>
      <c r="I67" s="25" t="s">
        <v>255</v>
      </c>
      <c r="J67" s="26">
        <f t="shared" si="24"/>
        <v>10000</v>
      </c>
      <c r="K67" s="26"/>
      <c r="L67" s="26"/>
      <c r="M67" s="27">
        <v>9000</v>
      </c>
      <c r="N67" s="27">
        <v>1000</v>
      </c>
      <c r="O67" s="26">
        <f t="shared" si="15"/>
        <v>0</v>
      </c>
      <c r="P67" s="26"/>
      <c r="Q67" s="26"/>
      <c r="R67" s="26"/>
      <c r="S67" s="28">
        <v>9000</v>
      </c>
      <c r="T67" s="26"/>
      <c r="U67" s="26"/>
      <c r="V67" s="26"/>
      <c r="W67" s="26"/>
      <c r="X67" s="26">
        <f t="shared" si="8"/>
        <v>500</v>
      </c>
      <c r="Y67" s="5">
        <v>0</v>
      </c>
      <c r="Z67" s="5">
        <v>500</v>
      </c>
      <c r="AA67" s="5">
        <v>0</v>
      </c>
      <c r="AB67" s="5">
        <v>0</v>
      </c>
      <c r="AC67" s="28">
        <f t="shared" si="21"/>
        <v>500</v>
      </c>
      <c r="AD67" s="28">
        <v>0</v>
      </c>
      <c r="AE67" s="28">
        <v>500</v>
      </c>
      <c r="AF67" s="28">
        <v>0</v>
      </c>
      <c r="AG67" s="28">
        <v>0</v>
      </c>
      <c r="AH67" s="28">
        <v>0</v>
      </c>
      <c r="AI67" s="28">
        <f t="shared" si="9"/>
        <v>2000</v>
      </c>
      <c r="AJ67" s="28">
        <v>0</v>
      </c>
      <c r="AK67" s="28">
        <v>580</v>
      </c>
      <c r="AL67" s="28">
        <v>0</v>
      </c>
      <c r="AM67" s="28">
        <v>1420</v>
      </c>
      <c r="AN67" s="28">
        <f t="shared" si="22"/>
        <v>2000</v>
      </c>
      <c r="AO67" s="28">
        <v>0</v>
      </c>
      <c r="AP67" s="28">
        <v>580</v>
      </c>
      <c r="AQ67" s="28">
        <v>0</v>
      </c>
      <c r="AR67" s="28">
        <v>1420</v>
      </c>
      <c r="AS67" s="28">
        <f t="shared" si="11"/>
        <v>800</v>
      </c>
      <c r="AT67" s="28">
        <v>500</v>
      </c>
      <c r="AU67" s="28">
        <v>300</v>
      </c>
      <c r="AV67" s="28">
        <f t="shared" si="12"/>
        <v>800</v>
      </c>
      <c r="AW67" s="28">
        <v>500</v>
      </c>
      <c r="AX67" s="28">
        <v>300</v>
      </c>
      <c r="AY67" s="28">
        <f t="shared" si="20"/>
        <v>3300</v>
      </c>
      <c r="AZ67" s="28">
        <f t="shared" si="23"/>
        <v>3300</v>
      </c>
      <c r="BA67" s="28">
        <v>0</v>
      </c>
      <c r="BB67" s="28">
        <v>0</v>
      </c>
      <c r="BC67" s="28"/>
      <c r="BD67" s="28">
        <f t="shared" si="13"/>
        <v>0</v>
      </c>
      <c r="BE67" s="28">
        <v>800</v>
      </c>
      <c r="BF67" s="28">
        <f t="shared" si="14"/>
        <v>3300</v>
      </c>
      <c r="BG67" s="28">
        <v>1000</v>
      </c>
      <c r="BH67" s="28"/>
      <c r="BI67" s="29" t="s">
        <v>256</v>
      </c>
    </row>
    <row r="68" spans="1:61" ht="59.25" customHeight="1">
      <c r="A68" s="22">
        <v>29</v>
      </c>
      <c r="B68" s="23" t="s">
        <v>257</v>
      </c>
      <c r="C68" s="24" t="s">
        <v>168</v>
      </c>
      <c r="D68" s="24" t="s">
        <v>212</v>
      </c>
      <c r="E68" s="31">
        <v>7988604</v>
      </c>
      <c r="F68" s="24" t="s">
        <v>211</v>
      </c>
      <c r="G68" s="25" t="s">
        <v>68</v>
      </c>
      <c r="H68" s="25" t="s">
        <v>82</v>
      </c>
      <c r="I68" s="25" t="s">
        <v>258</v>
      </c>
      <c r="J68" s="26">
        <f t="shared" si="24"/>
        <v>3362</v>
      </c>
      <c r="K68" s="26"/>
      <c r="L68" s="26"/>
      <c r="M68" s="27">
        <v>3026</v>
      </c>
      <c r="N68" s="27">
        <v>336</v>
      </c>
      <c r="O68" s="26">
        <f t="shared" si="15"/>
        <v>0</v>
      </c>
      <c r="P68" s="26"/>
      <c r="Q68" s="26"/>
      <c r="R68" s="26"/>
      <c r="S68" s="28">
        <v>3026</v>
      </c>
      <c r="T68" s="26"/>
      <c r="U68" s="26"/>
      <c r="V68" s="26"/>
      <c r="W68" s="26"/>
      <c r="X68" s="26">
        <f t="shared" ref="X68:X80" si="25">SUM(Y68:AB68)</f>
        <v>500</v>
      </c>
      <c r="Y68" s="5">
        <v>0</v>
      </c>
      <c r="Z68" s="5">
        <v>500</v>
      </c>
      <c r="AA68" s="5">
        <v>0</v>
      </c>
      <c r="AB68" s="5">
        <v>0</v>
      </c>
      <c r="AC68" s="28">
        <f t="shared" si="21"/>
        <v>500</v>
      </c>
      <c r="AD68" s="28">
        <v>0</v>
      </c>
      <c r="AE68" s="28">
        <v>500</v>
      </c>
      <c r="AF68" s="28">
        <v>0</v>
      </c>
      <c r="AG68" s="28">
        <v>0</v>
      </c>
      <c r="AH68" s="28">
        <v>0</v>
      </c>
      <c r="AI68" s="28">
        <f t="shared" ref="AI68:AI110" si="26">SUM(AJ68:AM68)</f>
        <v>0</v>
      </c>
      <c r="AJ68" s="28">
        <v>0</v>
      </c>
      <c r="AK68" s="28">
        <v>0</v>
      </c>
      <c r="AL68" s="28">
        <v>0</v>
      </c>
      <c r="AM68" s="28">
        <v>0</v>
      </c>
      <c r="AN68" s="28">
        <f t="shared" si="22"/>
        <v>0</v>
      </c>
      <c r="AO68" s="28">
        <v>0</v>
      </c>
      <c r="AP68" s="28">
        <v>0</v>
      </c>
      <c r="AQ68" s="28">
        <v>0</v>
      </c>
      <c r="AR68" s="28">
        <v>0</v>
      </c>
      <c r="AS68" s="28">
        <f t="shared" ref="AS68:AS110" si="27">SUM(AT68:AU68)</f>
        <v>0</v>
      </c>
      <c r="AT68" s="28">
        <v>0</v>
      </c>
      <c r="AU68" s="28">
        <v>0</v>
      </c>
      <c r="AV68" s="28">
        <f t="shared" ref="AV68:AV110" si="28">SUM(AW68:AX68)</f>
        <v>0</v>
      </c>
      <c r="AW68" s="28">
        <v>0</v>
      </c>
      <c r="AX68" s="28">
        <v>0</v>
      </c>
      <c r="AY68" s="28">
        <f t="shared" si="20"/>
        <v>500</v>
      </c>
      <c r="AZ68" s="28">
        <f t="shared" si="23"/>
        <v>500</v>
      </c>
      <c r="BA68" s="28">
        <v>0</v>
      </c>
      <c r="BB68" s="28">
        <v>0</v>
      </c>
      <c r="BC68" s="28"/>
      <c r="BD68" s="28">
        <f t="shared" ref="BD68:BD110" si="29">SUM(BA68:BC68)</f>
        <v>0</v>
      </c>
      <c r="BE68" s="28">
        <v>200</v>
      </c>
      <c r="BF68" s="28">
        <f t="shared" ref="BF68:BF110" si="30">O68+V68+X68+AI68+BE68</f>
        <v>700</v>
      </c>
      <c r="BG68" s="28">
        <v>800</v>
      </c>
      <c r="BH68" s="28"/>
      <c r="BI68" s="29" t="s">
        <v>240</v>
      </c>
    </row>
    <row r="69" spans="1:61" ht="70.5" customHeight="1">
      <c r="A69" s="22">
        <v>30</v>
      </c>
      <c r="B69" s="23" t="s">
        <v>259</v>
      </c>
      <c r="C69" s="24" t="s">
        <v>168</v>
      </c>
      <c r="D69" s="24" t="s">
        <v>212</v>
      </c>
      <c r="E69" s="31">
        <v>7983688</v>
      </c>
      <c r="F69" s="24" t="s">
        <v>211</v>
      </c>
      <c r="G69" s="25" t="s">
        <v>68</v>
      </c>
      <c r="H69" s="25" t="s">
        <v>82</v>
      </c>
      <c r="I69" s="25" t="s">
        <v>260</v>
      </c>
      <c r="J69" s="26">
        <f t="shared" si="24"/>
        <v>5500</v>
      </c>
      <c r="K69" s="26"/>
      <c r="L69" s="26"/>
      <c r="M69" s="27">
        <v>4950</v>
      </c>
      <c r="N69" s="27">
        <v>550</v>
      </c>
      <c r="O69" s="26">
        <f t="shared" ref="O69:O110" si="31">SUM(P69:R69)</f>
        <v>0</v>
      </c>
      <c r="P69" s="26"/>
      <c r="Q69" s="26"/>
      <c r="R69" s="26"/>
      <c r="S69" s="28">
        <v>4950</v>
      </c>
      <c r="T69" s="26"/>
      <c r="U69" s="26"/>
      <c r="V69" s="26"/>
      <c r="W69" s="26"/>
      <c r="X69" s="26">
        <f t="shared" si="25"/>
        <v>500</v>
      </c>
      <c r="Y69" s="5">
        <v>0</v>
      </c>
      <c r="Z69" s="5">
        <v>500</v>
      </c>
      <c r="AA69" s="5">
        <v>0</v>
      </c>
      <c r="AB69" s="5">
        <v>0</v>
      </c>
      <c r="AC69" s="28">
        <f t="shared" si="21"/>
        <v>500</v>
      </c>
      <c r="AD69" s="28">
        <v>0</v>
      </c>
      <c r="AE69" s="28">
        <v>500</v>
      </c>
      <c r="AF69" s="28">
        <v>0</v>
      </c>
      <c r="AG69" s="28">
        <v>0</v>
      </c>
      <c r="AH69" s="28">
        <v>0</v>
      </c>
      <c r="AI69" s="28">
        <f t="shared" si="26"/>
        <v>1500</v>
      </c>
      <c r="AJ69" s="28">
        <v>1500</v>
      </c>
      <c r="AK69" s="28">
        <v>0</v>
      </c>
      <c r="AL69" s="28">
        <v>0</v>
      </c>
      <c r="AM69" s="28">
        <v>0</v>
      </c>
      <c r="AN69" s="28">
        <f t="shared" si="22"/>
        <v>1500</v>
      </c>
      <c r="AO69" s="28">
        <v>1500</v>
      </c>
      <c r="AP69" s="28">
        <v>0</v>
      </c>
      <c r="AQ69" s="28">
        <v>0</v>
      </c>
      <c r="AR69" s="28">
        <v>0</v>
      </c>
      <c r="AS69" s="28">
        <f t="shared" si="27"/>
        <v>600</v>
      </c>
      <c r="AT69" s="28">
        <v>0</v>
      </c>
      <c r="AU69" s="28">
        <v>600</v>
      </c>
      <c r="AV69" s="28">
        <f t="shared" si="28"/>
        <v>600</v>
      </c>
      <c r="AW69" s="28">
        <v>0</v>
      </c>
      <c r="AX69" s="28">
        <v>600</v>
      </c>
      <c r="AY69" s="28">
        <f t="shared" si="20"/>
        <v>2600</v>
      </c>
      <c r="AZ69" s="28">
        <f t="shared" si="23"/>
        <v>2600</v>
      </c>
      <c r="BA69" s="28">
        <v>0</v>
      </c>
      <c r="BB69" s="28">
        <v>0</v>
      </c>
      <c r="BC69" s="28"/>
      <c r="BD69" s="28">
        <f t="shared" si="29"/>
        <v>0</v>
      </c>
      <c r="BE69" s="28">
        <v>600</v>
      </c>
      <c r="BF69" s="28">
        <f t="shared" si="30"/>
        <v>2600</v>
      </c>
      <c r="BG69" s="28">
        <v>1000</v>
      </c>
      <c r="BH69" s="28"/>
      <c r="BI69" s="29" t="s">
        <v>261</v>
      </c>
    </row>
    <row r="70" spans="1:61" ht="87" customHeight="1">
      <c r="A70" s="22">
        <v>31</v>
      </c>
      <c r="B70" s="23" t="s">
        <v>262</v>
      </c>
      <c r="C70" s="24" t="s">
        <v>168</v>
      </c>
      <c r="D70" s="24" t="s">
        <v>117</v>
      </c>
      <c r="E70" s="31">
        <v>7982104</v>
      </c>
      <c r="F70" s="24" t="s">
        <v>115</v>
      </c>
      <c r="G70" s="25" t="s">
        <v>196</v>
      </c>
      <c r="H70" s="25" t="s">
        <v>108</v>
      </c>
      <c r="I70" s="25" t="s">
        <v>263</v>
      </c>
      <c r="J70" s="26">
        <f t="shared" si="24"/>
        <v>14851.000000000002</v>
      </c>
      <c r="K70" s="26"/>
      <c r="L70" s="26"/>
      <c r="M70" s="27">
        <v>10395.700000000001</v>
      </c>
      <c r="N70" s="27">
        <v>4455.3000000000011</v>
      </c>
      <c r="O70" s="26">
        <f t="shared" si="31"/>
        <v>0</v>
      </c>
      <c r="P70" s="26"/>
      <c r="Q70" s="26"/>
      <c r="R70" s="26"/>
      <c r="S70" s="28">
        <v>10395.699999999999</v>
      </c>
      <c r="T70" s="26"/>
      <c r="U70" s="26"/>
      <c r="V70" s="26"/>
      <c r="W70" s="26"/>
      <c r="X70" s="26">
        <f t="shared" si="25"/>
        <v>0</v>
      </c>
      <c r="Y70" s="5">
        <v>0</v>
      </c>
      <c r="Z70" s="5">
        <v>0</v>
      </c>
      <c r="AA70" s="5">
        <v>0</v>
      </c>
      <c r="AB70" s="5">
        <v>0</v>
      </c>
      <c r="AC70" s="28">
        <f t="shared" si="21"/>
        <v>0</v>
      </c>
      <c r="AD70" s="28">
        <v>0</v>
      </c>
      <c r="AE70" s="28">
        <v>0</v>
      </c>
      <c r="AF70" s="28">
        <v>0</v>
      </c>
      <c r="AG70" s="28">
        <v>0</v>
      </c>
      <c r="AH70" s="28">
        <v>0</v>
      </c>
      <c r="AI70" s="28">
        <f t="shared" si="26"/>
        <v>0</v>
      </c>
      <c r="AJ70" s="28">
        <v>0</v>
      </c>
      <c r="AK70" s="28">
        <v>0</v>
      </c>
      <c r="AL70" s="28">
        <v>0</v>
      </c>
      <c r="AM70" s="28">
        <v>0</v>
      </c>
      <c r="AN70" s="28">
        <f t="shared" si="22"/>
        <v>0</v>
      </c>
      <c r="AO70" s="28">
        <v>0</v>
      </c>
      <c r="AP70" s="28">
        <v>0</v>
      </c>
      <c r="AQ70" s="28">
        <v>0</v>
      </c>
      <c r="AR70" s="28">
        <v>0</v>
      </c>
      <c r="AS70" s="28">
        <f t="shared" si="27"/>
        <v>800</v>
      </c>
      <c r="AT70" s="28">
        <v>0</v>
      </c>
      <c r="AU70" s="28">
        <v>800</v>
      </c>
      <c r="AV70" s="28">
        <f t="shared" si="28"/>
        <v>0</v>
      </c>
      <c r="AW70" s="28">
        <v>0</v>
      </c>
      <c r="AX70" s="28">
        <v>0</v>
      </c>
      <c r="AY70" s="28">
        <f t="shared" si="20"/>
        <v>800</v>
      </c>
      <c r="AZ70" s="28">
        <f t="shared" si="23"/>
        <v>0</v>
      </c>
      <c r="BA70" s="28">
        <v>500</v>
      </c>
      <c r="BB70" s="28">
        <v>200</v>
      </c>
      <c r="BC70" s="28"/>
      <c r="BD70" s="28">
        <f t="shared" si="29"/>
        <v>700</v>
      </c>
      <c r="BE70" s="28">
        <v>800</v>
      </c>
      <c r="BF70" s="28">
        <f t="shared" si="30"/>
        <v>800</v>
      </c>
      <c r="BG70" s="28">
        <v>1000</v>
      </c>
      <c r="BH70" s="28"/>
      <c r="BI70" s="29" t="s">
        <v>264</v>
      </c>
    </row>
    <row r="71" spans="1:61" ht="52.5" customHeight="1">
      <c r="A71" s="22">
        <v>32</v>
      </c>
      <c r="B71" s="23" t="s">
        <v>265</v>
      </c>
      <c r="C71" s="24" t="s">
        <v>168</v>
      </c>
      <c r="D71" s="24" t="s">
        <v>117</v>
      </c>
      <c r="E71" s="31">
        <v>7995619</v>
      </c>
      <c r="F71" s="24" t="s">
        <v>115</v>
      </c>
      <c r="G71" s="25" t="s">
        <v>68</v>
      </c>
      <c r="H71" s="25" t="s">
        <v>82</v>
      </c>
      <c r="I71" s="25" t="s">
        <v>266</v>
      </c>
      <c r="J71" s="26">
        <f t="shared" si="24"/>
        <v>8000</v>
      </c>
      <c r="K71" s="26"/>
      <c r="L71" s="26"/>
      <c r="M71" s="27">
        <v>6400</v>
      </c>
      <c r="N71" s="27">
        <v>1600</v>
      </c>
      <c r="O71" s="26">
        <f t="shared" si="31"/>
        <v>0</v>
      </c>
      <c r="P71" s="26"/>
      <c r="Q71" s="26"/>
      <c r="R71" s="26"/>
      <c r="S71" s="28">
        <v>6400</v>
      </c>
      <c r="T71" s="26"/>
      <c r="U71" s="26"/>
      <c r="V71" s="26"/>
      <c r="W71" s="26"/>
      <c r="X71" s="26">
        <f t="shared" si="25"/>
        <v>500</v>
      </c>
      <c r="Y71" s="5">
        <v>0</v>
      </c>
      <c r="Z71" s="5">
        <v>500</v>
      </c>
      <c r="AA71" s="5">
        <v>0</v>
      </c>
      <c r="AB71" s="5">
        <v>0</v>
      </c>
      <c r="AC71" s="28">
        <f t="shared" si="21"/>
        <v>500</v>
      </c>
      <c r="AD71" s="28">
        <v>0</v>
      </c>
      <c r="AE71" s="28">
        <v>500</v>
      </c>
      <c r="AF71" s="28">
        <v>0</v>
      </c>
      <c r="AG71" s="28">
        <v>0</v>
      </c>
      <c r="AH71" s="28">
        <v>0</v>
      </c>
      <c r="AI71" s="28">
        <f t="shared" si="26"/>
        <v>435</v>
      </c>
      <c r="AJ71" s="28">
        <v>0</v>
      </c>
      <c r="AK71" s="28">
        <v>435</v>
      </c>
      <c r="AL71" s="28">
        <v>0</v>
      </c>
      <c r="AM71" s="28">
        <v>0</v>
      </c>
      <c r="AN71" s="28">
        <f t="shared" si="22"/>
        <v>435</v>
      </c>
      <c r="AO71" s="28">
        <v>0</v>
      </c>
      <c r="AP71" s="28">
        <v>435</v>
      </c>
      <c r="AQ71" s="28">
        <v>0</v>
      </c>
      <c r="AR71" s="28">
        <v>0</v>
      </c>
      <c r="AS71" s="28">
        <f t="shared" si="27"/>
        <v>730</v>
      </c>
      <c r="AT71" s="28">
        <v>300</v>
      </c>
      <c r="AU71" s="28">
        <v>430</v>
      </c>
      <c r="AV71" s="28">
        <f t="shared" si="28"/>
        <v>450</v>
      </c>
      <c r="AW71" s="28">
        <v>300</v>
      </c>
      <c r="AX71" s="28">
        <v>150</v>
      </c>
      <c r="AY71" s="28">
        <f t="shared" si="20"/>
        <v>1665</v>
      </c>
      <c r="AZ71" s="28">
        <f t="shared" si="23"/>
        <v>1385</v>
      </c>
      <c r="BA71" s="28">
        <v>600</v>
      </c>
      <c r="BB71" s="28">
        <v>100</v>
      </c>
      <c r="BC71" s="28"/>
      <c r="BD71" s="28">
        <f t="shared" si="29"/>
        <v>700</v>
      </c>
      <c r="BE71" s="28">
        <v>730</v>
      </c>
      <c r="BF71" s="28">
        <f t="shared" si="30"/>
        <v>1665</v>
      </c>
      <c r="BG71" s="28">
        <v>1000</v>
      </c>
      <c r="BH71" s="28"/>
      <c r="BI71" s="29" t="s">
        <v>152</v>
      </c>
    </row>
    <row r="72" spans="1:61" ht="69" customHeight="1">
      <c r="A72" s="22">
        <v>33</v>
      </c>
      <c r="B72" s="23" t="s">
        <v>267</v>
      </c>
      <c r="C72" s="24" t="s">
        <v>168</v>
      </c>
      <c r="D72" s="24" t="s">
        <v>122</v>
      </c>
      <c r="E72" s="31">
        <v>7997122</v>
      </c>
      <c r="F72" s="24" t="s">
        <v>120</v>
      </c>
      <c r="G72" s="25" t="s">
        <v>68</v>
      </c>
      <c r="H72" s="25" t="s">
        <v>108</v>
      </c>
      <c r="I72" s="25" t="s">
        <v>268</v>
      </c>
      <c r="J72" s="26">
        <f t="shared" si="24"/>
        <v>6200</v>
      </c>
      <c r="K72" s="26"/>
      <c r="L72" s="26"/>
      <c r="M72" s="27">
        <v>4960</v>
      </c>
      <c r="N72" s="27">
        <v>1240</v>
      </c>
      <c r="O72" s="26">
        <f t="shared" si="31"/>
        <v>0</v>
      </c>
      <c r="P72" s="26"/>
      <c r="Q72" s="26"/>
      <c r="R72" s="26"/>
      <c r="S72" s="28">
        <v>4960</v>
      </c>
      <c r="T72" s="26"/>
      <c r="U72" s="26"/>
      <c r="V72" s="26"/>
      <c r="W72" s="26"/>
      <c r="X72" s="26">
        <f t="shared" si="25"/>
        <v>700</v>
      </c>
      <c r="Y72" s="5">
        <v>0</v>
      </c>
      <c r="Z72" s="5">
        <v>700</v>
      </c>
      <c r="AA72" s="5">
        <v>0</v>
      </c>
      <c r="AB72" s="5">
        <v>0</v>
      </c>
      <c r="AC72" s="28">
        <f t="shared" si="21"/>
        <v>700</v>
      </c>
      <c r="AD72" s="28">
        <v>0</v>
      </c>
      <c r="AE72" s="28">
        <v>700</v>
      </c>
      <c r="AF72" s="28">
        <v>0</v>
      </c>
      <c r="AG72" s="28">
        <v>0</v>
      </c>
      <c r="AH72" s="28">
        <v>0</v>
      </c>
      <c r="AI72" s="28">
        <f t="shared" si="26"/>
        <v>290</v>
      </c>
      <c r="AJ72" s="28">
        <v>0</v>
      </c>
      <c r="AK72" s="28">
        <v>290</v>
      </c>
      <c r="AL72" s="28">
        <v>0</v>
      </c>
      <c r="AM72" s="28">
        <v>0</v>
      </c>
      <c r="AN72" s="28">
        <f t="shared" si="22"/>
        <v>290</v>
      </c>
      <c r="AO72" s="28">
        <v>0</v>
      </c>
      <c r="AP72" s="28">
        <v>290</v>
      </c>
      <c r="AQ72" s="28">
        <v>0</v>
      </c>
      <c r="AR72" s="28">
        <v>0</v>
      </c>
      <c r="AS72" s="28">
        <f t="shared" si="27"/>
        <v>300</v>
      </c>
      <c r="AT72" s="28">
        <v>300</v>
      </c>
      <c r="AU72" s="28">
        <v>0</v>
      </c>
      <c r="AV72" s="28">
        <f t="shared" si="28"/>
        <v>300</v>
      </c>
      <c r="AW72" s="28">
        <v>300</v>
      </c>
      <c r="AX72" s="28">
        <v>0</v>
      </c>
      <c r="AY72" s="28">
        <f t="shared" si="20"/>
        <v>1290</v>
      </c>
      <c r="AZ72" s="28">
        <f t="shared" si="23"/>
        <v>1290</v>
      </c>
      <c r="BA72" s="28">
        <v>0</v>
      </c>
      <c r="BB72" s="28">
        <v>0</v>
      </c>
      <c r="BC72" s="28"/>
      <c r="BD72" s="28">
        <f t="shared" si="29"/>
        <v>0</v>
      </c>
      <c r="BE72" s="28">
        <v>300</v>
      </c>
      <c r="BF72" s="28">
        <f t="shared" si="30"/>
        <v>1290</v>
      </c>
      <c r="BG72" s="28">
        <v>400</v>
      </c>
      <c r="BH72" s="28"/>
      <c r="BI72" s="29" t="s">
        <v>83</v>
      </c>
    </row>
    <row r="73" spans="1:61" ht="65.25" customHeight="1">
      <c r="A73" s="22">
        <v>34</v>
      </c>
      <c r="B73" s="23" t="s">
        <v>269</v>
      </c>
      <c r="C73" s="24" t="s">
        <v>168</v>
      </c>
      <c r="D73" s="24" t="s">
        <v>127</v>
      </c>
      <c r="E73" s="31">
        <v>7978245</v>
      </c>
      <c r="F73" s="24" t="s">
        <v>125</v>
      </c>
      <c r="G73" s="25" t="s">
        <v>68</v>
      </c>
      <c r="H73" s="25" t="s">
        <v>82</v>
      </c>
      <c r="I73" s="25" t="s">
        <v>270</v>
      </c>
      <c r="J73" s="26">
        <f t="shared" si="24"/>
        <v>14990</v>
      </c>
      <c r="K73" s="26"/>
      <c r="L73" s="26"/>
      <c r="M73" s="27">
        <v>13491</v>
      </c>
      <c r="N73" s="27">
        <v>1499</v>
      </c>
      <c r="O73" s="26">
        <f t="shared" si="31"/>
        <v>0</v>
      </c>
      <c r="P73" s="26"/>
      <c r="Q73" s="26"/>
      <c r="R73" s="26"/>
      <c r="S73" s="28">
        <v>13491</v>
      </c>
      <c r="T73" s="26"/>
      <c r="U73" s="26"/>
      <c r="V73" s="26"/>
      <c r="W73" s="26"/>
      <c r="X73" s="26">
        <f t="shared" si="25"/>
        <v>1000</v>
      </c>
      <c r="Y73" s="5">
        <v>0</v>
      </c>
      <c r="Z73" s="5">
        <v>1000</v>
      </c>
      <c r="AA73" s="5">
        <v>0</v>
      </c>
      <c r="AB73" s="5">
        <v>0</v>
      </c>
      <c r="AC73" s="28">
        <f t="shared" si="21"/>
        <v>1000</v>
      </c>
      <c r="AD73" s="28">
        <v>0</v>
      </c>
      <c r="AE73" s="28">
        <v>1000</v>
      </c>
      <c r="AF73" s="28">
        <v>0</v>
      </c>
      <c r="AG73" s="28">
        <v>0</v>
      </c>
      <c r="AH73" s="28">
        <v>0</v>
      </c>
      <c r="AI73" s="28">
        <f t="shared" si="26"/>
        <v>2900</v>
      </c>
      <c r="AJ73" s="28">
        <v>0</v>
      </c>
      <c r="AK73" s="28">
        <v>0</v>
      </c>
      <c r="AL73" s="28">
        <v>1900</v>
      </c>
      <c r="AM73" s="28">
        <v>1000</v>
      </c>
      <c r="AN73" s="28">
        <f t="shared" si="22"/>
        <v>2900</v>
      </c>
      <c r="AO73" s="28">
        <v>0</v>
      </c>
      <c r="AP73" s="28">
        <v>0</v>
      </c>
      <c r="AQ73" s="28">
        <v>1900</v>
      </c>
      <c r="AR73" s="28">
        <v>1000</v>
      </c>
      <c r="AS73" s="28">
        <f t="shared" si="27"/>
        <v>0</v>
      </c>
      <c r="AT73" s="28">
        <v>0</v>
      </c>
      <c r="AU73" s="28">
        <v>0</v>
      </c>
      <c r="AV73" s="28">
        <f t="shared" si="28"/>
        <v>0</v>
      </c>
      <c r="AW73" s="28">
        <v>0</v>
      </c>
      <c r="AX73" s="28">
        <v>0</v>
      </c>
      <c r="AY73" s="28">
        <f t="shared" si="20"/>
        <v>3900</v>
      </c>
      <c r="AZ73" s="28">
        <f t="shared" si="23"/>
        <v>3900</v>
      </c>
      <c r="BA73" s="28">
        <v>1500</v>
      </c>
      <c r="BB73" s="28">
        <v>0</v>
      </c>
      <c r="BC73" s="28"/>
      <c r="BD73" s="28">
        <f t="shared" si="29"/>
        <v>1500</v>
      </c>
      <c r="BE73" s="28">
        <v>600</v>
      </c>
      <c r="BF73" s="28">
        <f t="shared" si="30"/>
        <v>4500</v>
      </c>
      <c r="BG73" s="28">
        <v>900</v>
      </c>
      <c r="BH73" s="28"/>
      <c r="BI73" s="29" t="s">
        <v>131</v>
      </c>
    </row>
    <row r="74" spans="1:61" ht="78.75" customHeight="1">
      <c r="A74" s="22">
        <v>35</v>
      </c>
      <c r="B74" s="23" t="s">
        <v>271</v>
      </c>
      <c r="C74" s="24" t="s">
        <v>168</v>
      </c>
      <c r="D74" s="24" t="s">
        <v>210</v>
      </c>
      <c r="E74" s="47">
        <v>7987071</v>
      </c>
      <c r="F74" s="24" t="s">
        <v>272</v>
      </c>
      <c r="G74" s="44" t="s">
        <v>68</v>
      </c>
      <c r="H74" s="44" t="s">
        <v>82</v>
      </c>
      <c r="I74" s="25" t="s">
        <v>273</v>
      </c>
      <c r="J74" s="26">
        <f t="shared" si="24"/>
        <v>8000</v>
      </c>
      <c r="K74" s="26"/>
      <c r="L74" s="26"/>
      <c r="M74" s="27">
        <v>7200</v>
      </c>
      <c r="N74" s="27">
        <v>800</v>
      </c>
      <c r="O74" s="26">
        <f t="shared" si="31"/>
        <v>0</v>
      </c>
      <c r="P74" s="26"/>
      <c r="Q74" s="26"/>
      <c r="R74" s="26"/>
      <c r="S74" s="28">
        <v>7200</v>
      </c>
      <c r="T74" s="26"/>
      <c r="U74" s="26"/>
      <c r="V74" s="26"/>
      <c r="W74" s="26"/>
      <c r="X74" s="26">
        <f t="shared" si="25"/>
        <v>700</v>
      </c>
      <c r="Y74" s="5">
        <v>0</v>
      </c>
      <c r="Z74" s="5">
        <v>700</v>
      </c>
      <c r="AA74" s="5">
        <v>0</v>
      </c>
      <c r="AB74" s="5">
        <v>0</v>
      </c>
      <c r="AC74" s="28">
        <f t="shared" si="21"/>
        <v>700</v>
      </c>
      <c r="AD74" s="28">
        <v>0</v>
      </c>
      <c r="AE74" s="28">
        <v>700</v>
      </c>
      <c r="AF74" s="28">
        <v>0</v>
      </c>
      <c r="AG74" s="28">
        <v>0</v>
      </c>
      <c r="AH74" s="28">
        <v>0</v>
      </c>
      <c r="AI74" s="28">
        <f t="shared" si="26"/>
        <v>377</v>
      </c>
      <c r="AJ74" s="28">
        <v>0</v>
      </c>
      <c r="AK74" s="28">
        <v>377</v>
      </c>
      <c r="AL74" s="28">
        <v>0</v>
      </c>
      <c r="AM74" s="28">
        <v>0</v>
      </c>
      <c r="AN74" s="28">
        <f t="shared" si="22"/>
        <v>377</v>
      </c>
      <c r="AO74" s="28">
        <v>0</v>
      </c>
      <c r="AP74" s="28">
        <v>377</v>
      </c>
      <c r="AQ74" s="28">
        <v>0</v>
      </c>
      <c r="AR74" s="28">
        <v>0</v>
      </c>
      <c r="AS74" s="28">
        <f t="shared" si="27"/>
        <v>500</v>
      </c>
      <c r="AT74" s="28">
        <v>0</v>
      </c>
      <c r="AU74" s="28">
        <v>500</v>
      </c>
      <c r="AV74" s="28">
        <f t="shared" si="28"/>
        <v>0</v>
      </c>
      <c r="AW74" s="28">
        <v>0</v>
      </c>
      <c r="AX74" s="28">
        <v>0</v>
      </c>
      <c r="AY74" s="28">
        <f t="shared" si="20"/>
        <v>1577</v>
      </c>
      <c r="AZ74" s="28">
        <f>V74+AC74+AN74+AV74</f>
        <v>1077</v>
      </c>
      <c r="BA74" s="28">
        <v>0</v>
      </c>
      <c r="BB74" s="28">
        <v>0</v>
      </c>
      <c r="BC74" s="28"/>
      <c r="BD74" s="28">
        <f t="shared" si="29"/>
        <v>0</v>
      </c>
      <c r="BE74" s="28">
        <v>700</v>
      </c>
      <c r="BF74" s="28">
        <f t="shared" si="30"/>
        <v>1777</v>
      </c>
      <c r="BG74" s="28">
        <v>600</v>
      </c>
      <c r="BH74" s="28"/>
      <c r="BI74" s="29" t="s">
        <v>96</v>
      </c>
    </row>
    <row r="75" spans="1:61" ht="55.5" customHeight="1">
      <c r="A75" s="22">
        <v>36</v>
      </c>
      <c r="B75" s="23" t="s">
        <v>274</v>
      </c>
      <c r="C75" s="24" t="s">
        <v>168</v>
      </c>
      <c r="D75" s="24" t="s">
        <v>210</v>
      </c>
      <c r="E75" s="31">
        <v>7987073</v>
      </c>
      <c r="F75" s="24" t="s">
        <v>272</v>
      </c>
      <c r="G75" s="44" t="s">
        <v>68</v>
      </c>
      <c r="H75" s="44" t="s">
        <v>108</v>
      </c>
      <c r="I75" s="25" t="s">
        <v>275</v>
      </c>
      <c r="J75" s="26">
        <f t="shared" si="24"/>
        <v>14990</v>
      </c>
      <c r="K75" s="26"/>
      <c r="L75" s="26"/>
      <c r="M75" s="27">
        <v>13491</v>
      </c>
      <c r="N75" s="27">
        <v>1499</v>
      </c>
      <c r="O75" s="26">
        <f t="shared" si="31"/>
        <v>0</v>
      </c>
      <c r="P75" s="26"/>
      <c r="Q75" s="26"/>
      <c r="R75" s="26"/>
      <c r="S75" s="28">
        <v>13491</v>
      </c>
      <c r="T75" s="26"/>
      <c r="U75" s="26"/>
      <c r="V75" s="26"/>
      <c r="W75" s="26"/>
      <c r="X75" s="26">
        <f t="shared" si="25"/>
        <v>800</v>
      </c>
      <c r="Y75" s="5">
        <v>0</v>
      </c>
      <c r="Z75" s="5">
        <v>800</v>
      </c>
      <c r="AA75" s="5">
        <v>0</v>
      </c>
      <c r="AB75" s="5">
        <v>0</v>
      </c>
      <c r="AC75" s="28">
        <f t="shared" si="21"/>
        <v>800</v>
      </c>
      <c r="AD75" s="28">
        <v>0</v>
      </c>
      <c r="AE75" s="28">
        <v>800</v>
      </c>
      <c r="AF75" s="28">
        <v>0</v>
      </c>
      <c r="AG75" s="28">
        <v>0</v>
      </c>
      <c r="AH75" s="28">
        <v>0</v>
      </c>
      <c r="AI75" s="28">
        <f t="shared" si="26"/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f t="shared" si="22"/>
        <v>0</v>
      </c>
      <c r="AO75" s="28">
        <v>0</v>
      </c>
      <c r="AP75" s="28">
        <v>0</v>
      </c>
      <c r="AQ75" s="28">
        <v>0</v>
      </c>
      <c r="AR75" s="28">
        <v>0</v>
      </c>
      <c r="AS75" s="28">
        <f t="shared" si="27"/>
        <v>800</v>
      </c>
      <c r="AT75" s="28">
        <v>0</v>
      </c>
      <c r="AU75" s="28">
        <v>800</v>
      </c>
      <c r="AV75" s="28">
        <f t="shared" si="28"/>
        <v>0</v>
      </c>
      <c r="AW75" s="28">
        <v>0</v>
      </c>
      <c r="AX75" s="28">
        <v>0</v>
      </c>
      <c r="AY75" s="28">
        <f t="shared" si="20"/>
        <v>1600</v>
      </c>
      <c r="AZ75" s="28">
        <f t="shared" si="23"/>
        <v>800</v>
      </c>
      <c r="BA75" s="28">
        <v>0</v>
      </c>
      <c r="BB75" s="28">
        <v>0</v>
      </c>
      <c r="BC75" s="28"/>
      <c r="BD75" s="28">
        <f t="shared" si="29"/>
        <v>0</v>
      </c>
      <c r="BE75" s="28">
        <v>800</v>
      </c>
      <c r="BF75" s="28">
        <f t="shared" si="30"/>
        <v>1600</v>
      </c>
      <c r="BG75" s="28">
        <v>1000</v>
      </c>
      <c r="BH75" s="28"/>
      <c r="BI75" s="29" t="s">
        <v>276</v>
      </c>
    </row>
    <row r="76" spans="1:61" ht="80.25" customHeight="1">
      <c r="A76" s="22">
        <v>37</v>
      </c>
      <c r="B76" s="23" t="s">
        <v>277</v>
      </c>
      <c r="C76" s="24" t="s">
        <v>168</v>
      </c>
      <c r="D76" s="24" t="s">
        <v>210</v>
      </c>
      <c r="E76" s="31">
        <v>7985601</v>
      </c>
      <c r="F76" s="24" t="s">
        <v>272</v>
      </c>
      <c r="G76" s="25" t="s">
        <v>68</v>
      </c>
      <c r="H76" s="25"/>
      <c r="I76" s="25" t="s">
        <v>278</v>
      </c>
      <c r="J76" s="26">
        <f t="shared" si="24"/>
        <v>3000</v>
      </c>
      <c r="K76" s="26"/>
      <c r="L76" s="26"/>
      <c r="M76" s="27">
        <v>2400</v>
      </c>
      <c r="N76" s="27">
        <v>600</v>
      </c>
      <c r="O76" s="26">
        <f t="shared" si="31"/>
        <v>0</v>
      </c>
      <c r="P76" s="26"/>
      <c r="Q76" s="26"/>
      <c r="R76" s="26"/>
      <c r="S76" s="28">
        <v>2400</v>
      </c>
      <c r="T76" s="26"/>
      <c r="U76" s="26"/>
      <c r="V76" s="26"/>
      <c r="W76" s="26"/>
      <c r="X76" s="26">
        <f t="shared" si="25"/>
        <v>500</v>
      </c>
      <c r="Y76" s="5">
        <v>0</v>
      </c>
      <c r="Z76" s="5">
        <v>500</v>
      </c>
      <c r="AA76" s="5">
        <v>0</v>
      </c>
      <c r="AB76" s="5">
        <v>0</v>
      </c>
      <c r="AC76" s="28">
        <f t="shared" si="21"/>
        <v>500</v>
      </c>
      <c r="AD76" s="28">
        <v>0</v>
      </c>
      <c r="AE76" s="28">
        <v>500</v>
      </c>
      <c r="AF76" s="28">
        <v>0</v>
      </c>
      <c r="AG76" s="28">
        <v>0</v>
      </c>
      <c r="AH76" s="28">
        <v>0</v>
      </c>
      <c r="AI76" s="28">
        <f t="shared" si="26"/>
        <v>145</v>
      </c>
      <c r="AJ76" s="28">
        <v>0</v>
      </c>
      <c r="AK76" s="28">
        <v>145</v>
      </c>
      <c r="AL76" s="28">
        <v>0</v>
      </c>
      <c r="AM76" s="28">
        <v>0</v>
      </c>
      <c r="AN76" s="28">
        <f t="shared" si="22"/>
        <v>145</v>
      </c>
      <c r="AO76" s="28">
        <v>0</v>
      </c>
      <c r="AP76" s="28">
        <v>145</v>
      </c>
      <c r="AQ76" s="28">
        <v>0</v>
      </c>
      <c r="AR76" s="28">
        <v>0</v>
      </c>
      <c r="AS76" s="28">
        <f t="shared" si="27"/>
        <v>500</v>
      </c>
      <c r="AT76" s="28">
        <v>250</v>
      </c>
      <c r="AU76" s="28">
        <v>250</v>
      </c>
      <c r="AV76" s="28">
        <f t="shared" si="28"/>
        <v>500</v>
      </c>
      <c r="AW76" s="28">
        <v>250</v>
      </c>
      <c r="AX76" s="28">
        <v>250</v>
      </c>
      <c r="AY76" s="28">
        <f t="shared" si="20"/>
        <v>1145</v>
      </c>
      <c r="AZ76" s="28">
        <f t="shared" si="23"/>
        <v>1145</v>
      </c>
      <c r="BA76" s="28">
        <v>0</v>
      </c>
      <c r="BB76" s="28">
        <v>0</v>
      </c>
      <c r="BC76" s="28"/>
      <c r="BD76" s="28">
        <f t="shared" si="29"/>
        <v>0</v>
      </c>
      <c r="BE76" s="28">
        <v>500</v>
      </c>
      <c r="BF76" s="28">
        <f t="shared" si="30"/>
        <v>1145</v>
      </c>
      <c r="BG76" s="28">
        <v>500</v>
      </c>
      <c r="BH76" s="28"/>
      <c r="BI76" s="29" t="s">
        <v>149</v>
      </c>
    </row>
    <row r="77" spans="1:61" ht="69.75" customHeight="1">
      <c r="A77" s="22">
        <v>38</v>
      </c>
      <c r="B77" s="23" t="s">
        <v>279</v>
      </c>
      <c r="C77" s="24" t="s">
        <v>168</v>
      </c>
      <c r="D77" s="24" t="s">
        <v>210</v>
      </c>
      <c r="E77" s="31">
        <v>7989287</v>
      </c>
      <c r="F77" s="24" t="s">
        <v>272</v>
      </c>
      <c r="G77" s="25" t="s">
        <v>68</v>
      </c>
      <c r="H77" s="25" t="s">
        <v>82</v>
      </c>
      <c r="I77" s="25" t="s">
        <v>280</v>
      </c>
      <c r="J77" s="26">
        <f t="shared" si="24"/>
        <v>4900</v>
      </c>
      <c r="K77" s="26"/>
      <c r="L77" s="26"/>
      <c r="M77" s="27">
        <v>4410</v>
      </c>
      <c r="N77" s="27">
        <v>490</v>
      </c>
      <c r="O77" s="26">
        <f t="shared" si="31"/>
        <v>0</v>
      </c>
      <c r="P77" s="26"/>
      <c r="Q77" s="26"/>
      <c r="R77" s="26"/>
      <c r="S77" s="28">
        <v>4410</v>
      </c>
      <c r="T77" s="26"/>
      <c r="U77" s="26"/>
      <c r="V77" s="26"/>
      <c r="W77" s="26"/>
      <c r="X77" s="26">
        <f t="shared" si="25"/>
        <v>700</v>
      </c>
      <c r="Y77" s="5">
        <v>0</v>
      </c>
      <c r="Z77" s="5">
        <v>700</v>
      </c>
      <c r="AA77" s="5">
        <v>0</v>
      </c>
      <c r="AB77" s="5">
        <v>0</v>
      </c>
      <c r="AC77" s="28">
        <f>SUM(AD77:AH77)</f>
        <v>700</v>
      </c>
      <c r="AD77" s="28">
        <v>0</v>
      </c>
      <c r="AE77" s="28">
        <v>700</v>
      </c>
      <c r="AF77" s="28">
        <v>0</v>
      </c>
      <c r="AG77" s="28">
        <v>0</v>
      </c>
      <c r="AH77" s="28">
        <v>0</v>
      </c>
      <c r="AI77" s="28">
        <f t="shared" si="26"/>
        <v>1700</v>
      </c>
      <c r="AJ77" s="28">
        <v>1000</v>
      </c>
      <c r="AK77" s="28">
        <v>0</v>
      </c>
      <c r="AL77" s="28">
        <v>0</v>
      </c>
      <c r="AM77" s="28">
        <v>700</v>
      </c>
      <c r="AN77" s="28">
        <f t="shared" si="22"/>
        <v>1700</v>
      </c>
      <c r="AO77" s="28">
        <v>1000</v>
      </c>
      <c r="AP77" s="28">
        <v>0</v>
      </c>
      <c r="AQ77" s="28">
        <v>0</v>
      </c>
      <c r="AR77" s="28">
        <v>700</v>
      </c>
      <c r="AS77" s="28">
        <f t="shared" si="27"/>
        <v>600</v>
      </c>
      <c r="AT77" s="28">
        <v>300</v>
      </c>
      <c r="AU77" s="28">
        <v>300</v>
      </c>
      <c r="AV77" s="28">
        <f t="shared" si="28"/>
        <v>300</v>
      </c>
      <c r="AW77" s="28">
        <v>300</v>
      </c>
      <c r="AX77" s="28">
        <v>0</v>
      </c>
      <c r="AY77" s="28">
        <f t="shared" si="20"/>
        <v>3000</v>
      </c>
      <c r="AZ77" s="28">
        <f>V77+AC77+AN77+AV77</f>
        <v>2700</v>
      </c>
      <c r="BA77" s="28">
        <v>0</v>
      </c>
      <c r="BB77" s="28">
        <v>0</v>
      </c>
      <c r="BC77" s="28"/>
      <c r="BD77" s="28">
        <f t="shared" si="29"/>
        <v>0</v>
      </c>
      <c r="BE77" s="28">
        <v>600</v>
      </c>
      <c r="BF77" s="28">
        <f t="shared" si="30"/>
        <v>3000</v>
      </c>
      <c r="BG77" s="28">
        <v>700</v>
      </c>
      <c r="BH77" s="28"/>
      <c r="BI77" s="29" t="s">
        <v>152</v>
      </c>
    </row>
    <row r="78" spans="1:61" ht="84" customHeight="1">
      <c r="A78" s="22">
        <v>39</v>
      </c>
      <c r="B78" s="23" t="s">
        <v>281</v>
      </c>
      <c r="C78" s="24" t="s">
        <v>168</v>
      </c>
      <c r="D78" s="24" t="s">
        <v>284</v>
      </c>
      <c r="E78" s="31">
        <v>7978241</v>
      </c>
      <c r="F78" s="24" t="s">
        <v>282</v>
      </c>
      <c r="G78" s="25" t="s">
        <v>68</v>
      </c>
      <c r="H78" s="25"/>
      <c r="I78" s="25" t="s">
        <v>283</v>
      </c>
      <c r="J78" s="26">
        <f t="shared" si="24"/>
        <v>4300</v>
      </c>
      <c r="K78" s="26"/>
      <c r="L78" s="26"/>
      <c r="M78" s="27">
        <v>3440</v>
      </c>
      <c r="N78" s="27">
        <v>860</v>
      </c>
      <c r="O78" s="26">
        <f t="shared" si="31"/>
        <v>0</v>
      </c>
      <c r="P78" s="26"/>
      <c r="Q78" s="26"/>
      <c r="R78" s="26"/>
      <c r="S78" s="28">
        <v>3440</v>
      </c>
      <c r="T78" s="26"/>
      <c r="U78" s="26"/>
      <c r="V78" s="26"/>
      <c r="W78" s="26"/>
      <c r="X78" s="26">
        <f t="shared" si="25"/>
        <v>500</v>
      </c>
      <c r="Y78" s="5">
        <v>0</v>
      </c>
      <c r="Z78" s="5">
        <v>500</v>
      </c>
      <c r="AA78" s="5">
        <v>0</v>
      </c>
      <c r="AB78" s="5">
        <v>0</v>
      </c>
      <c r="AC78" s="28">
        <f t="shared" si="21"/>
        <v>500</v>
      </c>
      <c r="AD78" s="28">
        <v>0</v>
      </c>
      <c r="AE78" s="28">
        <v>500</v>
      </c>
      <c r="AF78" s="28">
        <v>0</v>
      </c>
      <c r="AG78" s="28">
        <v>0</v>
      </c>
      <c r="AH78" s="28">
        <v>0</v>
      </c>
      <c r="AI78" s="28">
        <f t="shared" si="26"/>
        <v>232</v>
      </c>
      <c r="AJ78" s="28">
        <v>0</v>
      </c>
      <c r="AK78" s="28">
        <v>232</v>
      </c>
      <c r="AL78" s="28">
        <v>0</v>
      </c>
      <c r="AM78" s="28">
        <v>0</v>
      </c>
      <c r="AN78" s="28">
        <f t="shared" si="22"/>
        <v>232</v>
      </c>
      <c r="AO78" s="28">
        <v>0</v>
      </c>
      <c r="AP78" s="28">
        <v>232</v>
      </c>
      <c r="AQ78" s="28">
        <v>0</v>
      </c>
      <c r="AR78" s="28">
        <v>0</v>
      </c>
      <c r="AS78" s="28">
        <f t="shared" si="27"/>
        <v>600</v>
      </c>
      <c r="AT78" s="28">
        <v>250</v>
      </c>
      <c r="AU78" s="28">
        <v>350</v>
      </c>
      <c r="AV78" s="28">
        <f t="shared" si="28"/>
        <v>600</v>
      </c>
      <c r="AW78" s="28">
        <v>250</v>
      </c>
      <c r="AX78" s="28">
        <v>350</v>
      </c>
      <c r="AY78" s="28">
        <f t="shared" si="20"/>
        <v>1332</v>
      </c>
      <c r="AZ78" s="28">
        <f>V78+AC78+AN78+AV78</f>
        <v>1332</v>
      </c>
      <c r="BA78" s="28">
        <v>0</v>
      </c>
      <c r="BB78" s="28">
        <v>0</v>
      </c>
      <c r="BC78" s="28"/>
      <c r="BD78" s="28">
        <f t="shared" si="29"/>
        <v>0</v>
      </c>
      <c r="BE78" s="28">
        <v>600</v>
      </c>
      <c r="BF78" s="28">
        <f t="shared" si="30"/>
        <v>1332</v>
      </c>
      <c r="BG78" s="28">
        <v>1000</v>
      </c>
      <c r="BH78" s="28"/>
      <c r="BI78" s="29" t="s">
        <v>285</v>
      </c>
    </row>
    <row r="79" spans="1:61" ht="63.75" customHeight="1">
      <c r="A79" s="22">
        <v>40</v>
      </c>
      <c r="B79" s="23" t="s">
        <v>392</v>
      </c>
      <c r="C79" s="24" t="s">
        <v>168</v>
      </c>
      <c r="D79" s="24" t="s">
        <v>113</v>
      </c>
      <c r="E79" s="31">
        <v>7975943</v>
      </c>
      <c r="F79" s="24" t="s">
        <v>111</v>
      </c>
      <c r="G79" s="25" t="s">
        <v>82</v>
      </c>
      <c r="H79" s="25"/>
      <c r="I79" s="25" t="s">
        <v>286</v>
      </c>
      <c r="J79" s="26">
        <f t="shared" si="24"/>
        <v>2030</v>
      </c>
      <c r="K79" s="26"/>
      <c r="L79" s="26"/>
      <c r="M79" s="27">
        <v>1520</v>
      </c>
      <c r="N79" s="27">
        <v>510</v>
      </c>
      <c r="O79" s="26">
        <f t="shared" si="31"/>
        <v>0</v>
      </c>
      <c r="P79" s="26"/>
      <c r="Q79" s="26"/>
      <c r="R79" s="26"/>
      <c r="S79" s="28">
        <v>1520</v>
      </c>
      <c r="T79" s="26"/>
      <c r="U79" s="26"/>
      <c r="V79" s="26"/>
      <c r="W79" s="26"/>
      <c r="X79" s="26">
        <f t="shared" si="25"/>
        <v>500</v>
      </c>
      <c r="Y79" s="5">
        <v>0</v>
      </c>
      <c r="Z79" s="5">
        <v>500</v>
      </c>
      <c r="AA79" s="5">
        <v>0</v>
      </c>
      <c r="AB79" s="5">
        <v>0</v>
      </c>
      <c r="AC79" s="28">
        <f t="shared" si="21"/>
        <v>0</v>
      </c>
      <c r="AD79" s="28">
        <v>0</v>
      </c>
      <c r="AE79" s="28">
        <v>0</v>
      </c>
      <c r="AF79" s="28">
        <v>0</v>
      </c>
      <c r="AG79" s="28">
        <v>0</v>
      </c>
      <c r="AH79" s="28">
        <v>0</v>
      </c>
      <c r="AI79" s="28">
        <f t="shared" si="26"/>
        <v>0</v>
      </c>
      <c r="AJ79" s="28">
        <v>0</v>
      </c>
      <c r="AK79" s="28">
        <v>0</v>
      </c>
      <c r="AL79" s="28">
        <v>0</v>
      </c>
      <c r="AM79" s="28">
        <v>0</v>
      </c>
      <c r="AN79" s="28">
        <f t="shared" si="22"/>
        <v>0</v>
      </c>
      <c r="AO79" s="28">
        <v>0</v>
      </c>
      <c r="AP79" s="28">
        <v>0</v>
      </c>
      <c r="AQ79" s="28">
        <v>0</v>
      </c>
      <c r="AR79" s="28">
        <v>0</v>
      </c>
      <c r="AS79" s="28">
        <f t="shared" si="27"/>
        <v>0</v>
      </c>
      <c r="AT79" s="28">
        <v>0</v>
      </c>
      <c r="AU79" s="28">
        <v>0</v>
      </c>
      <c r="AV79" s="28">
        <f t="shared" si="28"/>
        <v>0</v>
      </c>
      <c r="AW79" s="28">
        <v>0</v>
      </c>
      <c r="AX79" s="28">
        <v>0</v>
      </c>
      <c r="AY79" s="28">
        <f t="shared" si="20"/>
        <v>500</v>
      </c>
      <c r="AZ79" s="28">
        <f t="shared" si="23"/>
        <v>0</v>
      </c>
      <c r="BA79" s="28">
        <v>0</v>
      </c>
      <c r="BB79" s="28">
        <v>0</v>
      </c>
      <c r="BC79" s="28"/>
      <c r="BD79" s="28">
        <f t="shared" si="29"/>
        <v>0</v>
      </c>
      <c r="BE79" s="28">
        <v>200</v>
      </c>
      <c r="BF79" s="28">
        <f>BE79</f>
        <v>200</v>
      </c>
      <c r="BG79" s="28">
        <v>1000</v>
      </c>
      <c r="BH79" s="28"/>
      <c r="BI79" s="29" t="s">
        <v>287</v>
      </c>
    </row>
    <row r="80" spans="1:61" ht="72.75" customHeight="1">
      <c r="A80" s="22">
        <v>41</v>
      </c>
      <c r="B80" s="23" t="s">
        <v>288</v>
      </c>
      <c r="C80" s="24" t="s">
        <v>168</v>
      </c>
      <c r="D80" s="24" t="s">
        <v>75</v>
      </c>
      <c r="E80" s="46">
        <v>8049287</v>
      </c>
      <c r="F80" s="24" t="s">
        <v>73</v>
      </c>
      <c r="G80" s="25" t="s">
        <v>68</v>
      </c>
      <c r="H80" s="25" t="s">
        <v>82</v>
      </c>
      <c r="I80" s="25" t="s">
        <v>289</v>
      </c>
      <c r="J80" s="26">
        <f t="shared" si="24"/>
        <v>22000</v>
      </c>
      <c r="K80" s="26"/>
      <c r="L80" s="26"/>
      <c r="M80" s="27">
        <v>13200</v>
      </c>
      <c r="N80" s="27">
        <v>8800</v>
      </c>
      <c r="O80" s="26">
        <f t="shared" si="31"/>
        <v>0</v>
      </c>
      <c r="P80" s="26"/>
      <c r="Q80" s="26"/>
      <c r="R80" s="26"/>
      <c r="S80" s="28">
        <v>13200</v>
      </c>
      <c r="T80" s="26"/>
      <c r="U80" s="26"/>
      <c r="V80" s="26"/>
      <c r="W80" s="26"/>
      <c r="X80" s="26">
        <f t="shared" si="25"/>
        <v>1500</v>
      </c>
      <c r="Y80" s="5">
        <v>0</v>
      </c>
      <c r="Z80" s="5">
        <v>1500</v>
      </c>
      <c r="AA80" s="5">
        <v>0</v>
      </c>
      <c r="AB80" s="5">
        <v>0</v>
      </c>
      <c r="AC80" s="28">
        <f t="shared" si="21"/>
        <v>1500</v>
      </c>
      <c r="AD80" s="28">
        <v>0</v>
      </c>
      <c r="AE80" s="28">
        <v>0</v>
      </c>
      <c r="AF80" s="28">
        <v>0</v>
      </c>
      <c r="AG80" s="28">
        <v>0</v>
      </c>
      <c r="AH80" s="28">
        <v>1500</v>
      </c>
      <c r="AI80" s="28">
        <f t="shared" si="26"/>
        <v>522</v>
      </c>
      <c r="AJ80" s="28">
        <v>0</v>
      </c>
      <c r="AK80" s="28">
        <v>522</v>
      </c>
      <c r="AL80" s="28">
        <v>0</v>
      </c>
      <c r="AM80" s="28">
        <v>0</v>
      </c>
      <c r="AN80" s="28">
        <f t="shared" si="22"/>
        <v>0</v>
      </c>
      <c r="AO80" s="28">
        <v>0</v>
      </c>
      <c r="AP80" s="28">
        <v>0</v>
      </c>
      <c r="AQ80" s="28">
        <v>0</v>
      </c>
      <c r="AR80" s="28">
        <v>0</v>
      </c>
      <c r="AS80" s="28">
        <f t="shared" si="27"/>
        <v>500</v>
      </c>
      <c r="AT80" s="28">
        <v>500</v>
      </c>
      <c r="AU80" s="28">
        <v>0</v>
      </c>
      <c r="AV80" s="28">
        <f t="shared" si="28"/>
        <v>0</v>
      </c>
      <c r="AW80" s="28">
        <v>0</v>
      </c>
      <c r="AX80" s="28">
        <v>0</v>
      </c>
      <c r="AY80" s="28">
        <f t="shared" si="20"/>
        <v>2522</v>
      </c>
      <c r="AZ80" s="28">
        <f>V80+AC80+AN80+AV80</f>
        <v>1500</v>
      </c>
      <c r="BA80" s="28">
        <v>0</v>
      </c>
      <c r="BB80" s="28">
        <v>0</v>
      </c>
      <c r="BC80" s="28"/>
      <c r="BD80" s="28">
        <f t="shared" si="29"/>
        <v>0</v>
      </c>
      <c r="BE80" s="28">
        <v>1000</v>
      </c>
      <c r="BF80" s="28">
        <f t="shared" si="30"/>
        <v>3022</v>
      </c>
      <c r="BG80" s="28">
        <v>1500</v>
      </c>
      <c r="BH80" s="28"/>
      <c r="BI80" s="29" t="s">
        <v>290</v>
      </c>
    </row>
    <row r="81" spans="1:61" ht="63" customHeight="1">
      <c r="A81" s="22">
        <v>42</v>
      </c>
      <c r="B81" s="23" t="s">
        <v>378</v>
      </c>
      <c r="C81" s="61"/>
      <c r="D81" s="66" t="s">
        <v>381</v>
      </c>
      <c r="E81" s="61"/>
      <c r="F81" s="24" t="s">
        <v>383</v>
      </c>
      <c r="G81" s="66" t="s">
        <v>382</v>
      </c>
      <c r="H81" s="26">
        <f t="shared" ref="H81" si="32">SUM(L81:N81)</f>
        <v>7000</v>
      </c>
      <c r="I81" s="63" t="s">
        <v>380</v>
      </c>
      <c r="J81" s="26">
        <v>7000</v>
      </c>
      <c r="K81" s="26"/>
      <c r="L81" s="26"/>
      <c r="M81" s="36">
        <v>7000</v>
      </c>
      <c r="N81" s="61"/>
      <c r="O81" s="61"/>
      <c r="P81" s="61"/>
      <c r="Q81" s="62"/>
      <c r="R81" s="61"/>
      <c r="S81" s="28">
        <v>7000</v>
      </c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28">
        <v>600</v>
      </c>
      <c r="BG81" s="28">
        <v>2000</v>
      </c>
      <c r="BH81" s="28"/>
      <c r="BI81" s="61"/>
    </row>
    <row r="82" spans="1:61" s="6" customFormat="1" ht="31.5" customHeight="1">
      <c r="A82" s="37" t="s">
        <v>291</v>
      </c>
      <c r="B82" s="38" t="s">
        <v>292</v>
      </c>
      <c r="C82" s="37"/>
      <c r="D82" s="39"/>
      <c r="E82" s="48"/>
      <c r="F82" s="39"/>
      <c r="G82" s="39"/>
      <c r="H82" s="39"/>
      <c r="I82" s="39"/>
      <c r="J82" s="18">
        <f t="shared" ref="J82:BF82" si="33">SUBTOTAL(109,(J83:J87))</f>
        <v>27912</v>
      </c>
      <c r="K82" s="18">
        <f t="shared" si="33"/>
        <v>0</v>
      </c>
      <c r="L82" s="18">
        <f t="shared" si="33"/>
        <v>1362</v>
      </c>
      <c r="M82" s="18">
        <f t="shared" si="33"/>
        <v>25350</v>
      </c>
      <c r="N82" s="18">
        <f t="shared" si="33"/>
        <v>1200</v>
      </c>
      <c r="O82" s="18">
        <f t="shared" si="33"/>
        <v>4166</v>
      </c>
      <c r="P82" s="18">
        <f t="shared" si="33"/>
        <v>666</v>
      </c>
      <c r="Q82" s="18">
        <f t="shared" si="33"/>
        <v>3500</v>
      </c>
      <c r="R82" s="18">
        <f t="shared" si="33"/>
        <v>0</v>
      </c>
      <c r="S82" s="18">
        <f t="shared" si="33"/>
        <v>21850</v>
      </c>
      <c r="T82" s="18">
        <f t="shared" si="33"/>
        <v>0</v>
      </c>
      <c r="U82" s="18">
        <f t="shared" si="33"/>
        <v>0</v>
      </c>
      <c r="V82" s="18">
        <f t="shared" si="33"/>
        <v>2915</v>
      </c>
      <c r="W82" s="18">
        <f t="shared" si="33"/>
        <v>0</v>
      </c>
      <c r="X82" s="18">
        <f t="shared" si="33"/>
        <v>3500</v>
      </c>
      <c r="Y82" s="18">
        <f t="shared" si="33"/>
        <v>1000</v>
      </c>
      <c r="Z82" s="18">
        <f t="shared" si="33"/>
        <v>1500</v>
      </c>
      <c r="AA82" s="18">
        <f t="shared" si="33"/>
        <v>0</v>
      </c>
      <c r="AB82" s="18">
        <f t="shared" si="33"/>
        <v>1000</v>
      </c>
      <c r="AC82" s="18">
        <f t="shared" si="33"/>
        <v>3500</v>
      </c>
      <c r="AD82" s="18">
        <f t="shared" si="33"/>
        <v>1000</v>
      </c>
      <c r="AE82" s="18">
        <f t="shared" si="33"/>
        <v>1500</v>
      </c>
      <c r="AF82" s="18">
        <f t="shared" si="33"/>
        <v>0</v>
      </c>
      <c r="AG82" s="18">
        <f t="shared" si="33"/>
        <v>1000</v>
      </c>
      <c r="AH82" s="18">
        <f t="shared" si="33"/>
        <v>0</v>
      </c>
      <c r="AI82" s="18">
        <f t="shared" si="33"/>
        <v>2938</v>
      </c>
      <c r="AJ82" s="18">
        <f t="shared" si="33"/>
        <v>0</v>
      </c>
      <c r="AK82" s="18">
        <f t="shared" si="33"/>
        <v>2241</v>
      </c>
      <c r="AL82" s="18">
        <f t="shared" si="33"/>
        <v>697</v>
      </c>
      <c r="AM82" s="18">
        <f t="shared" si="33"/>
        <v>0</v>
      </c>
      <c r="AN82" s="18">
        <f t="shared" si="33"/>
        <v>2938</v>
      </c>
      <c r="AO82" s="18">
        <f t="shared" si="33"/>
        <v>0</v>
      </c>
      <c r="AP82" s="18">
        <f t="shared" si="33"/>
        <v>2241</v>
      </c>
      <c r="AQ82" s="18">
        <f t="shared" si="33"/>
        <v>697</v>
      </c>
      <c r="AR82" s="18">
        <f t="shared" si="33"/>
        <v>0</v>
      </c>
      <c r="AS82" s="18">
        <f t="shared" si="33"/>
        <v>2220</v>
      </c>
      <c r="AT82" s="18">
        <f t="shared" si="33"/>
        <v>1400</v>
      </c>
      <c r="AU82" s="18">
        <f t="shared" si="33"/>
        <v>820</v>
      </c>
      <c r="AV82" s="18">
        <f t="shared" si="33"/>
        <v>2000</v>
      </c>
      <c r="AW82" s="18">
        <f t="shared" si="33"/>
        <v>1400</v>
      </c>
      <c r="AX82" s="18">
        <f t="shared" si="33"/>
        <v>600</v>
      </c>
      <c r="AY82" s="18">
        <f t="shared" si="33"/>
        <v>11573</v>
      </c>
      <c r="AZ82" s="18">
        <f t="shared" si="33"/>
        <v>11353</v>
      </c>
      <c r="BA82" s="18">
        <f t="shared" si="33"/>
        <v>0</v>
      </c>
      <c r="BB82" s="18">
        <f t="shared" si="33"/>
        <v>0</v>
      </c>
      <c r="BC82" s="18">
        <f t="shared" si="33"/>
        <v>0</v>
      </c>
      <c r="BD82" s="18">
        <f t="shared" si="33"/>
        <v>0</v>
      </c>
      <c r="BE82" s="18">
        <f t="shared" si="33"/>
        <v>2470</v>
      </c>
      <c r="BF82" s="18">
        <f t="shared" si="33"/>
        <v>16489</v>
      </c>
      <c r="BG82" s="18">
        <f>SUBTOTAL(109,(BG83:BG87))</f>
        <v>3450</v>
      </c>
      <c r="BH82" s="28"/>
      <c r="BI82" s="29"/>
    </row>
    <row r="83" spans="1:61" ht="84.75" customHeight="1">
      <c r="A83" s="22">
        <v>1</v>
      </c>
      <c r="B83" s="23" t="s">
        <v>294</v>
      </c>
      <c r="C83" s="24" t="s">
        <v>293</v>
      </c>
      <c r="D83" s="24" t="s">
        <v>171</v>
      </c>
      <c r="E83" s="24">
        <v>7904439</v>
      </c>
      <c r="F83" s="24" t="s">
        <v>139</v>
      </c>
      <c r="G83" s="25" t="s">
        <v>59</v>
      </c>
      <c r="H83" s="25"/>
      <c r="I83" s="25" t="s">
        <v>295</v>
      </c>
      <c r="J83" s="26">
        <f>SUM(L83:N83)</f>
        <v>3500</v>
      </c>
      <c r="K83" s="26"/>
      <c r="L83" s="26"/>
      <c r="M83" s="27">
        <v>3500</v>
      </c>
      <c r="N83" s="27"/>
      <c r="O83" s="26">
        <f t="shared" si="31"/>
        <v>0</v>
      </c>
      <c r="P83" s="26"/>
      <c r="Q83" s="27"/>
      <c r="R83" s="27"/>
      <c r="S83" s="28">
        <v>3500</v>
      </c>
      <c r="T83" s="26"/>
      <c r="U83" s="26"/>
      <c r="V83" s="41"/>
      <c r="W83" s="26"/>
      <c r="X83" s="26">
        <f t="shared" ref="X83:X110" si="34">SUM(Y83:AB83)</f>
        <v>1500</v>
      </c>
      <c r="Y83" s="5">
        <v>500</v>
      </c>
      <c r="Z83" s="5">
        <v>0</v>
      </c>
      <c r="AA83" s="5">
        <v>0</v>
      </c>
      <c r="AB83" s="5">
        <v>1000</v>
      </c>
      <c r="AC83" s="28">
        <f t="shared" ref="AC83:AC95" si="35">SUM(AD83:AH83)</f>
        <v>1500</v>
      </c>
      <c r="AD83" s="28">
        <v>500</v>
      </c>
      <c r="AE83" s="28">
        <v>0</v>
      </c>
      <c r="AF83" s="28">
        <v>0</v>
      </c>
      <c r="AG83" s="28">
        <v>1000</v>
      </c>
      <c r="AH83" s="28">
        <v>0</v>
      </c>
      <c r="AI83" s="28">
        <f t="shared" si="26"/>
        <v>500</v>
      </c>
      <c r="AJ83" s="28">
        <v>0</v>
      </c>
      <c r="AK83" s="28">
        <v>500</v>
      </c>
      <c r="AL83" s="28">
        <v>0</v>
      </c>
      <c r="AM83" s="28">
        <v>0</v>
      </c>
      <c r="AN83" s="28">
        <f t="shared" ref="AN83:AN86" si="36">SUM(AO83:AR83)</f>
        <v>500</v>
      </c>
      <c r="AO83" s="28">
        <v>0</v>
      </c>
      <c r="AP83" s="28">
        <v>500</v>
      </c>
      <c r="AQ83" s="28">
        <v>0</v>
      </c>
      <c r="AR83" s="28">
        <v>0</v>
      </c>
      <c r="AS83" s="28">
        <f t="shared" si="27"/>
        <v>200</v>
      </c>
      <c r="AT83" s="28">
        <v>0</v>
      </c>
      <c r="AU83" s="28">
        <v>200</v>
      </c>
      <c r="AV83" s="28">
        <f t="shared" si="28"/>
        <v>0</v>
      </c>
      <c r="AW83" s="28">
        <v>0</v>
      </c>
      <c r="AX83" s="28">
        <v>0</v>
      </c>
      <c r="AY83" s="28">
        <f t="shared" ref="AY83:AY86" si="37">V83+X83+AI83+AS83</f>
        <v>2200</v>
      </c>
      <c r="AZ83" s="28">
        <f t="shared" ref="AZ83:AZ86" si="38">V83+AC83+AN83+AV83</f>
        <v>2000</v>
      </c>
      <c r="BA83" s="28">
        <v>0</v>
      </c>
      <c r="BB83" s="28">
        <v>0</v>
      </c>
      <c r="BC83" s="28"/>
      <c r="BD83" s="28">
        <f t="shared" si="29"/>
        <v>0</v>
      </c>
      <c r="BE83" s="28">
        <v>200</v>
      </c>
      <c r="BF83" s="28">
        <f t="shared" si="30"/>
        <v>2200</v>
      </c>
      <c r="BG83" s="28">
        <v>1000</v>
      </c>
      <c r="BH83" s="28"/>
      <c r="BI83" s="29" t="s">
        <v>296</v>
      </c>
    </row>
    <row r="84" spans="1:61" ht="88.5" customHeight="1">
      <c r="A84" s="22">
        <v>2</v>
      </c>
      <c r="B84" s="23" t="s">
        <v>297</v>
      </c>
      <c r="C84" s="24" t="s">
        <v>293</v>
      </c>
      <c r="D84" s="24" t="s">
        <v>127</v>
      </c>
      <c r="E84" s="24">
        <v>7879883</v>
      </c>
      <c r="F84" s="24" t="s">
        <v>169</v>
      </c>
      <c r="G84" s="25" t="s">
        <v>404</v>
      </c>
      <c r="H84" s="49"/>
      <c r="I84" s="25" t="s">
        <v>298</v>
      </c>
      <c r="J84" s="26">
        <f>SUM(L84:N84)</f>
        <v>14800</v>
      </c>
      <c r="K84" s="26"/>
      <c r="L84" s="26"/>
      <c r="M84" s="27">
        <v>14800</v>
      </c>
      <c r="N84" s="27"/>
      <c r="O84" s="26">
        <f t="shared" si="31"/>
        <v>3500</v>
      </c>
      <c r="P84" s="26"/>
      <c r="Q84" s="27">
        <v>3500</v>
      </c>
      <c r="R84" s="27"/>
      <c r="S84" s="28">
        <v>11300</v>
      </c>
      <c r="T84" s="26"/>
      <c r="U84" s="26"/>
      <c r="V84" s="27">
        <v>2915</v>
      </c>
      <c r="W84" s="26"/>
      <c r="X84" s="26">
        <f t="shared" si="34"/>
        <v>1000</v>
      </c>
      <c r="Y84" s="5">
        <v>0</v>
      </c>
      <c r="Z84" s="5">
        <v>1000</v>
      </c>
      <c r="AA84" s="5">
        <v>0</v>
      </c>
      <c r="AB84" s="5">
        <v>0</v>
      </c>
      <c r="AC84" s="28">
        <f t="shared" si="35"/>
        <v>1000</v>
      </c>
      <c r="AD84" s="28">
        <v>0</v>
      </c>
      <c r="AE84" s="28">
        <v>1000</v>
      </c>
      <c r="AF84" s="28">
        <v>0</v>
      </c>
      <c r="AG84" s="28">
        <v>0</v>
      </c>
      <c r="AH84" s="28">
        <v>0</v>
      </c>
      <c r="AI84" s="28">
        <f t="shared" si="26"/>
        <v>580</v>
      </c>
      <c r="AJ84" s="28">
        <v>0</v>
      </c>
      <c r="AK84" s="28">
        <v>580</v>
      </c>
      <c r="AL84" s="28">
        <v>0</v>
      </c>
      <c r="AM84" s="28">
        <v>0</v>
      </c>
      <c r="AN84" s="28">
        <f t="shared" si="36"/>
        <v>580</v>
      </c>
      <c r="AO84" s="28">
        <v>0</v>
      </c>
      <c r="AP84" s="28">
        <v>580</v>
      </c>
      <c r="AQ84" s="28">
        <v>0</v>
      </c>
      <c r="AR84" s="28">
        <v>0</v>
      </c>
      <c r="AS84" s="28">
        <f t="shared" si="27"/>
        <v>1400</v>
      </c>
      <c r="AT84" s="28">
        <v>1400</v>
      </c>
      <c r="AU84" s="28">
        <v>0</v>
      </c>
      <c r="AV84" s="28">
        <f t="shared" si="28"/>
        <v>1400</v>
      </c>
      <c r="AW84" s="28">
        <v>1400</v>
      </c>
      <c r="AX84" s="28">
        <v>0</v>
      </c>
      <c r="AY84" s="28">
        <f t="shared" si="37"/>
        <v>5895</v>
      </c>
      <c r="AZ84" s="28">
        <f t="shared" si="38"/>
        <v>5895</v>
      </c>
      <c r="BA84" s="28">
        <v>0</v>
      </c>
      <c r="BB84" s="28">
        <v>0</v>
      </c>
      <c r="BC84" s="28"/>
      <c r="BD84" s="28">
        <f t="shared" si="29"/>
        <v>0</v>
      </c>
      <c r="BE84" s="28">
        <v>1400</v>
      </c>
      <c r="BF84" s="28">
        <f t="shared" si="30"/>
        <v>9395</v>
      </c>
      <c r="BG84" s="28">
        <v>1000</v>
      </c>
      <c r="BH84" s="28"/>
      <c r="BI84" s="32" t="s">
        <v>299</v>
      </c>
    </row>
    <row r="85" spans="1:61" ht="78.75" customHeight="1">
      <c r="A85" s="22">
        <v>3</v>
      </c>
      <c r="B85" s="23" t="s">
        <v>300</v>
      </c>
      <c r="C85" s="24" t="s">
        <v>293</v>
      </c>
      <c r="D85" s="24" t="s">
        <v>122</v>
      </c>
      <c r="E85" s="24">
        <v>7755900</v>
      </c>
      <c r="F85" s="24" t="s">
        <v>169</v>
      </c>
      <c r="G85" s="25" t="s">
        <v>302</v>
      </c>
      <c r="H85" s="25"/>
      <c r="I85" s="25" t="s">
        <v>301</v>
      </c>
      <c r="J85" s="26">
        <f>SUM(L85:N85)</f>
        <v>2362</v>
      </c>
      <c r="K85" s="26"/>
      <c r="L85" s="26">
        <v>1362</v>
      </c>
      <c r="M85" s="27">
        <v>1000</v>
      </c>
      <c r="N85" s="27"/>
      <c r="O85" s="26">
        <f t="shared" si="31"/>
        <v>666</v>
      </c>
      <c r="P85" s="26">
        <v>666</v>
      </c>
      <c r="Q85" s="27"/>
      <c r="R85" s="27"/>
      <c r="S85" s="28">
        <v>1000</v>
      </c>
      <c r="T85" s="26"/>
      <c r="U85" s="26"/>
      <c r="V85" s="27"/>
      <c r="W85" s="26"/>
      <c r="X85" s="26">
        <f t="shared" si="34"/>
        <v>500</v>
      </c>
      <c r="Y85" s="5">
        <v>500</v>
      </c>
      <c r="Z85" s="5">
        <v>0</v>
      </c>
      <c r="AA85" s="5">
        <v>0</v>
      </c>
      <c r="AB85" s="5">
        <v>0</v>
      </c>
      <c r="AC85" s="28">
        <f t="shared" si="35"/>
        <v>500</v>
      </c>
      <c r="AD85" s="28">
        <v>500</v>
      </c>
      <c r="AE85" s="28">
        <v>0</v>
      </c>
      <c r="AF85" s="28">
        <v>0</v>
      </c>
      <c r="AG85" s="28">
        <v>0</v>
      </c>
      <c r="AH85" s="28">
        <v>0</v>
      </c>
      <c r="AI85" s="28">
        <f t="shared" si="26"/>
        <v>697</v>
      </c>
      <c r="AJ85" s="28">
        <v>0</v>
      </c>
      <c r="AK85" s="28">
        <v>0</v>
      </c>
      <c r="AL85" s="28">
        <v>697</v>
      </c>
      <c r="AM85" s="28">
        <v>0</v>
      </c>
      <c r="AN85" s="28">
        <f t="shared" si="36"/>
        <v>697</v>
      </c>
      <c r="AO85" s="28">
        <v>0</v>
      </c>
      <c r="AP85" s="28">
        <v>0</v>
      </c>
      <c r="AQ85" s="28">
        <v>697</v>
      </c>
      <c r="AR85" s="28">
        <v>0</v>
      </c>
      <c r="AS85" s="28">
        <f t="shared" si="27"/>
        <v>0</v>
      </c>
      <c r="AT85" s="28">
        <v>0</v>
      </c>
      <c r="AU85" s="28">
        <v>0</v>
      </c>
      <c r="AV85" s="28">
        <f t="shared" si="28"/>
        <v>0</v>
      </c>
      <c r="AW85" s="28">
        <v>0</v>
      </c>
      <c r="AX85" s="28">
        <v>0</v>
      </c>
      <c r="AY85" s="28">
        <f t="shared" si="37"/>
        <v>1197</v>
      </c>
      <c r="AZ85" s="28">
        <f t="shared" si="38"/>
        <v>1197</v>
      </c>
      <c r="BA85" s="28">
        <v>0</v>
      </c>
      <c r="BB85" s="28">
        <v>0</v>
      </c>
      <c r="BC85" s="28"/>
      <c r="BD85" s="28">
        <f t="shared" si="29"/>
        <v>0</v>
      </c>
      <c r="BE85" s="28">
        <v>250</v>
      </c>
      <c r="BF85" s="91">
        <f t="shared" si="30"/>
        <v>2113</v>
      </c>
      <c r="BG85" s="121">
        <v>250</v>
      </c>
      <c r="BH85" s="122" t="s">
        <v>432</v>
      </c>
      <c r="BI85" s="29" t="s">
        <v>303</v>
      </c>
    </row>
    <row r="86" spans="1:61" ht="66" customHeight="1">
      <c r="A86" s="22">
        <v>4</v>
      </c>
      <c r="B86" s="23" t="s">
        <v>304</v>
      </c>
      <c r="C86" s="24" t="s">
        <v>293</v>
      </c>
      <c r="D86" s="24" t="s">
        <v>306</v>
      </c>
      <c r="E86" s="31">
        <v>7987078</v>
      </c>
      <c r="F86" s="24" t="s">
        <v>73</v>
      </c>
      <c r="G86" s="25" t="s">
        <v>68</v>
      </c>
      <c r="H86" s="25" t="s">
        <v>82</v>
      </c>
      <c r="I86" s="25" t="s">
        <v>305</v>
      </c>
      <c r="J86" s="26">
        <f>SUM(L86:N86)</f>
        <v>6000</v>
      </c>
      <c r="K86" s="26"/>
      <c r="L86" s="26"/>
      <c r="M86" s="27">
        <v>4800</v>
      </c>
      <c r="N86" s="27">
        <v>1200</v>
      </c>
      <c r="O86" s="26">
        <f t="shared" si="31"/>
        <v>0</v>
      </c>
      <c r="P86" s="26"/>
      <c r="Q86" s="26"/>
      <c r="R86" s="26"/>
      <c r="S86" s="28">
        <v>4800</v>
      </c>
      <c r="T86" s="26"/>
      <c r="U86" s="26"/>
      <c r="V86" s="26"/>
      <c r="W86" s="26"/>
      <c r="X86" s="26">
        <f t="shared" si="34"/>
        <v>500</v>
      </c>
      <c r="Y86" s="5">
        <v>0</v>
      </c>
      <c r="Z86" s="5">
        <v>500</v>
      </c>
      <c r="AA86" s="5">
        <v>0</v>
      </c>
      <c r="AB86" s="5">
        <v>0</v>
      </c>
      <c r="AC86" s="28">
        <f t="shared" si="35"/>
        <v>500</v>
      </c>
      <c r="AD86" s="28">
        <v>0</v>
      </c>
      <c r="AE86" s="28">
        <v>500</v>
      </c>
      <c r="AF86" s="28">
        <v>0</v>
      </c>
      <c r="AG86" s="28">
        <v>0</v>
      </c>
      <c r="AH86" s="28">
        <v>0</v>
      </c>
      <c r="AI86" s="28">
        <f t="shared" si="26"/>
        <v>1161</v>
      </c>
      <c r="AJ86" s="28">
        <v>0</v>
      </c>
      <c r="AK86" s="28">
        <v>1161</v>
      </c>
      <c r="AL86" s="28">
        <v>0</v>
      </c>
      <c r="AM86" s="28">
        <v>0</v>
      </c>
      <c r="AN86" s="28">
        <f t="shared" si="36"/>
        <v>1161</v>
      </c>
      <c r="AO86" s="28">
        <v>0</v>
      </c>
      <c r="AP86" s="28">
        <v>1161</v>
      </c>
      <c r="AQ86" s="28">
        <v>0</v>
      </c>
      <c r="AR86" s="28">
        <v>0</v>
      </c>
      <c r="AS86" s="28">
        <f t="shared" si="27"/>
        <v>620</v>
      </c>
      <c r="AT86" s="28">
        <v>0</v>
      </c>
      <c r="AU86" s="28">
        <v>620</v>
      </c>
      <c r="AV86" s="28">
        <f t="shared" si="28"/>
        <v>600</v>
      </c>
      <c r="AW86" s="28">
        <v>0</v>
      </c>
      <c r="AX86" s="28">
        <v>600</v>
      </c>
      <c r="AY86" s="28">
        <f t="shared" si="37"/>
        <v>2281</v>
      </c>
      <c r="AZ86" s="28">
        <f t="shared" si="38"/>
        <v>2261</v>
      </c>
      <c r="BA86" s="28">
        <v>0</v>
      </c>
      <c r="BB86" s="28">
        <v>0</v>
      </c>
      <c r="BC86" s="28"/>
      <c r="BD86" s="28">
        <f t="shared" si="29"/>
        <v>0</v>
      </c>
      <c r="BE86" s="28">
        <v>620</v>
      </c>
      <c r="BF86" s="28">
        <f t="shared" si="30"/>
        <v>2281</v>
      </c>
      <c r="BG86" s="28">
        <v>700</v>
      </c>
      <c r="BH86" s="28"/>
      <c r="BI86" s="29" t="s">
        <v>152</v>
      </c>
    </row>
    <row r="87" spans="1:61" ht="60.75" customHeight="1">
      <c r="A87" s="22">
        <v>5</v>
      </c>
      <c r="B87" s="23" t="s">
        <v>377</v>
      </c>
      <c r="C87" s="61"/>
      <c r="D87" s="24" t="s">
        <v>171</v>
      </c>
      <c r="E87" s="61"/>
      <c r="F87" s="24" t="s">
        <v>384</v>
      </c>
      <c r="G87" s="66" t="s">
        <v>379</v>
      </c>
      <c r="H87" s="26">
        <f>SUM(L87:N87)</f>
        <v>1250</v>
      </c>
      <c r="I87" s="66" t="s">
        <v>380</v>
      </c>
      <c r="J87" s="26">
        <v>1250</v>
      </c>
      <c r="K87" s="26"/>
      <c r="L87" s="26"/>
      <c r="M87" s="36">
        <v>1250</v>
      </c>
      <c r="N87" s="61"/>
      <c r="O87" s="61"/>
      <c r="P87" s="61"/>
      <c r="Q87" s="62"/>
      <c r="R87" s="61"/>
      <c r="S87" s="28">
        <v>1250</v>
      </c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28">
        <v>500</v>
      </c>
      <c r="BG87" s="28">
        <v>500</v>
      </c>
      <c r="BH87" s="28"/>
      <c r="BI87" s="61"/>
    </row>
    <row r="88" spans="1:61" s="6" customFormat="1" ht="33" customHeight="1">
      <c r="A88" s="37" t="s">
        <v>307</v>
      </c>
      <c r="B88" s="38" t="s">
        <v>401</v>
      </c>
      <c r="C88" s="37"/>
      <c r="D88" s="39"/>
      <c r="E88" s="40"/>
      <c r="F88" s="39"/>
      <c r="G88" s="39"/>
      <c r="H88" s="39"/>
      <c r="I88" s="39"/>
      <c r="J88" s="50">
        <f>SUBTOTAL(109,(J89:J95))</f>
        <v>92667</v>
      </c>
      <c r="K88" s="50"/>
      <c r="L88" s="50">
        <f t="shared" ref="L88:BD88" si="39">SUBTOTAL(109,(L89:L95))</f>
        <v>0</v>
      </c>
      <c r="M88" s="50">
        <f t="shared" si="39"/>
        <v>84329</v>
      </c>
      <c r="N88" s="50">
        <f t="shared" si="39"/>
        <v>8338</v>
      </c>
      <c r="O88" s="50">
        <f t="shared" si="39"/>
        <v>9753</v>
      </c>
      <c r="P88" s="50">
        <f t="shared" si="39"/>
        <v>0</v>
      </c>
      <c r="Q88" s="50">
        <f t="shared" si="39"/>
        <v>9753</v>
      </c>
      <c r="R88" s="50">
        <f t="shared" si="39"/>
        <v>0</v>
      </c>
      <c r="S88" s="50">
        <f t="shared" si="39"/>
        <v>80226</v>
      </c>
      <c r="T88" s="50">
        <f t="shared" si="39"/>
        <v>0</v>
      </c>
      <c r="U88" s="50">
        <f t="shared" si="39"/>
        <v>0</v>
      </c>
      <c r="V88" s="50">
        <f t="shared" si="39"/>
        <v>26800</v>
      </c>
      <c r="W88" s="50">
        <f t="shared" si="39"/>
        <v>0</v>
      </c>
      <c r="X88" s="50">
        <f t="shared" si="39"/>
        <v>16813</v>
      </c>
      <c r="Y88" s="50">
        <f t="shared" si="39"/>
        <v>600</v>
      </c>
      <c r="Z88" s="50">
        <f t="shared" si="39"/>
        <v>9713</v>
      </c>
      <c r="AA88" s="50">
        <f t="shared" si="39"/>
        <v>4500</v>
      </c>
      <c r="AB88" s="50">
        <f t="shared" si="39"/>
        <v>2000</v>
      </c>
      <c r="AC88" s="50">
        <f t="shared" si="39"/>
        <v>16702</v>
      </c>
      <c r="AD88" s="50">
        <f t="shared" si="39"/>
        <v>489</v>
      </c>
      <c r="AE88" s="50">
        <f t="shared" si="39"/>
        <v>9713</v>
      </c>
      <c r="AF88" s="50">
        <f t="shared" si="39"/>
        <v>4500</v>
      </c>
      <c r="AG88" s="50">
        <f t="shared" si="39"/>
        <v>2000</v>
      </c>
      <c r="AH88" s="50">
        <f t="shared" si="39"/>
        <v>0</v>
      </c>
      <c r="AI88" s="50">
        <f t="shared" si="39"/>
        <v>6100</v>
      </c>
      <c r="AJ88" s="50">
        <f t="shared" si="39"/>
        <v>3700</v>
      </c>
      <c r="AK88" s="50">
        <f t="shared" si="39"/>
        <v>2400</v>
      </c>
      <c r="AL88" s="50">
        <f t="shared" si="39"/>
        <v>0</v>
      </c>
      <c r="AM88" s="50">
        <f t="shared" si="39"/>
        <v>0</v>
      </c>
      <c r="AN88" s="50">
        <f t="shared" si="39"/>
        <v>6100</v>
      </c>
      <c r="AO88" s="50">
        <f t="shared" si="39"/>
        <v>3700</v>
      </c>
      <c r="AP88" s="50">
        <f t="shared" si="39"/>
        <v>2400</v>
      </c>
      <c r="AQ88" s="50">
        <f t="shared" si="39"/>
        <v>0</v>
      </c>
      <c r="AR88" s="50">
        <f t="shared" si="39"/>
        <v>0</v>
      </c>
      <c r="AS88" s="50">
        <f t="shared" si="39"/>
        <v>2590</v>
      </c>
      <c r="AT88" s="50">
        <f t="shared" si="39"/>
        <v>1200</v>
      </c>
      <c r="AU88" s="50">
        <f t="shared" si="39"/>
        <v>1390</v>
      </c>
      <c r="AV88" s="50">
        <f t="shared" si="39"/>
        <v>2179.5482999999999</v>
      </c>
      <c r="AW88" s="50">
        <f t="shared" si="39"/>
        <v>789.54829999999993</v>
      </c>
      <c r="AX88" s="50">
        <f t="shared" si="39"/>
        <v>1390</v>
      </c>
      <c r="AY88" s="50">
        <f t="shared" si="39"/>
        <v>52303</v>
      </c>
      <c r="AZ88" s="50">
        <f t="shared" si="39"/>
        <v>51781.548299999995</v>
      </c>
      <c r="BA88" s="50">
        <f t="shared" si="39"/>
        <v>0</v>
      </c>
      <c r="BB88" s="50">
        <f t="shared" si="39"/>
        <v>0</v>
      </c>
      <c r="BC88" s="50">
        <f t="shared" si="39"/>
        <v>0</v>
      </c>
      <c r="BD88" s="50">
        <f t="shared" si="39"/>
        <v>0</v>
      </c>
      <c r="BE88" s="50">
        <v>3213</v>
      </c>
      <c r="BF88" s="70">
        <f t="shared" si="30"/>
        <v>62679</v>
      </c>
      <c r="BG88" s="50">
        <f t="shared" ref="BG88" si="40">SUBTOTAL(109,(BG89:BG95))</f>
        <v>5186</v>
      </c>
      <c r="BH88" s="28"/>
      <c r="BI88" s="29"/>
    </row>
    <row r="89" spans="1:61" ht="87.75" customHeight="1">
      <c r="A89" s="22">
        <v>1</v>
      </c>
      <c r="B89" s="23" t="s">
        <v>308</v>
      </c>
      <c r="C89" s="24" t="s">
        <v>309</v>
      </c>
      <c r="D89" s="24" t="s">
        <v>171</v>
      </c>
      <c r="E89" s="24">
        <v>7907399</v>
      </c>
      <c r="F89" s="24" t="s">
        <v>169</v>
      </c>
      <c r="G89" s="25" t="s">
        <v>178</v>
      </c>
      <c r="H89" s="25"/>
      <c r="I89" s="25" t="s">
        <v>310</v>
      </c>
      <c r="J89" s="26">
        <f t="shared" ref="J89:J95" si="41">SUM(L89:N89)</f>
        <v>40000</v>
      </c>
      <c r="K89" s="26"/>
      <c r="L89" s="26"/>
      <c r="M89" s="27">
        <v>40000</v>
      </c>
      <c r="N89" s="27"/>
      <c r="O89" s="26">
        <f t="shared" si="31"/>
        <v>0</v>
      </c>
      <c r="P89" s="26"/>
      <c r="Q89" s="27"/>
      <c r="R89" s="27"/>
      <c r="S89" s="28">
        <v>40000</v>
      </c>
      <c r="T89" s="26"/>
      <c r="U89" s="26"/>
      <c r="V89" s="27">
        <v>20000</v>
      </c>
      <c r="W89" s="26"/>
      <c r="X89" s="26">
        <f t="shared" si="34"/>
        <v>3000</v>
      </c>
      <c r="Y89" s="5">
        <v>0</v>
      </c>
      <c r="Z89" s="5">
        <v>3000</v>
      </c>
      <c r="AA89" s="5">
        <v>0</v>
      </c>
      <c r="AB89" s="5">
        <v>0</v>
      </c>
      <c r="AC89" s="28">
        <f t="shared" si="35"/>
        <v>3000</v>
      </c>
      <c r="AD89" s="28">
        <v>0</v>
      </c>
      <c r="AE89" s="28">
        <v>3000</v>
      </c>
      <c r="AF89" s="28">
        <v>0</v>
      </c>
      <c r="AG89" s="28">
        <v>0</v>
      </c>
      <c r="AH89" s="28">
        <v>0</v>
      </c>
      <c r="AI89" s="28">
        <f t="shared" si="26"/>
        <v>2000</v>
      </c>
      <c r="AJ89" s="28">
        <v>2000</v>
      </c>
      <c r="AK89" s="28">
        <v>0</v>
      </c>
      <c r="AL89" s="28">
        <v>0</v>
      </c>
      <c r="AM89" s="28">
        <v>0</v>
      </c>
      <c r="AN89" s="28">
        <f t="shared" ref="AN89:AN95" si="42">SUM(AO89:AR89)</f>
        <v>2000</v>
      </c>
      <c r="AO89" s="28">
        <v>2000</v>
      </c>
      <c r="AP89" s="28">
        <v>0</v>
      </c>
      <c r="AQ89" s="28">
        <v>0</v>
      </c>
      <c r="AR89" s="28">
        <v>0</v>
      </c>
      <c r="AS89" s="28">
        <f t="shared" si="27"/>
        <v>700</v>
      </c>
      <c r="AT89" s="28">
        <v>700</v>
      </c>
      <c r="AU89" s="28">
        <v>0</v>
      </c>
      <c r="AV89" s="28">
        <f t="shared" si="28"/>
        <v>489.54829999999998</v>
      </c>
      <c r="AW89" s="28">
        <v>489.54829999999998</v>
      </c>
      <c r="AX89" s="28">
        <v>0</v>
      </c>
      <c r="AY89" s="28">
        <f t="shared" ref="AY89:AY95" si="43">V89+X89+AI89+AS89</f>
        <v>25700</v>
      </c>
      <c r="AZ89" s="28">
        <f t="shared" ref="AZ89:AZ95" si="44">V89+AC89+AN89+AV89</f>
        <v>25489.548299999999</v>
      </c>
      <c r="BA89" s="28">
        <v>0</v>
      </c>
      <c r="BB89" s="28">
        <v>0</v>
      </c>
      <c r="BC89" s="28"/>
      <c r="BD89" s="28">
        <f t="shared" si="29"/>
        <v>0</v>
      </c>
      <c r="BE89" s="28">
        <v>1300</v>
      </c>
      <c r="BF89" s="28">
        <f t="shared" si="30"/>
        <v>26300</v>
      </c>
      <c r="BG89" s="28">
        <v>2000</v>
      </c>
      <c r="BH89" s="28"/>
      <c r="BI89" s="29" t="s">
        <v>311</v>
      </c>
    </row>
    <row r="90" spans="1:61" ht="57.75" customHeight="1">
      <c r="A90" s="22">
        <v>2</v>
      </c>
      <c r="B90" s="23" t="s">
        <v>312</v>
      </c>
      <c r="C90" s="24" t="s">
        <v>309</v>
      </c>
      <c r="D90" s="24" t="s">
        <v>64</v>
      </c>
      <c r="E90" s="24">
        <v>7722499</v>
      </c>
      <c r="F90" s="24" t="s">
        <v>56</v>
      </c>
      <c r="G90" s="25" t="s">
        <v>206</v>
      </c>
      <c r="H90" s="25"/>
      <c r="I90" s="25" t="s">
        <v>313</v>
      </c>
      <c r="J90" s="26">
        <f t="shared" si="41"/>
        <v>5350</v>
      </c>
      <c r="K90" s="26"/>
      <c r="L90" s="26"/>
      <c r="M90" s="27">
        <v>5350</v>
      </c>
      <c r="N90" s="27"/>
      <c r="O90" s="26">
        <f t="shared" si="31"/>
        <v>4103</v>
      </c>
      <c r="P90" s="26"/>
      <c r="Q90" s="27">
        <v>4103</v>
      </c>
      <c r="R90" s="27"/>
      <c r="S90" s="28">
        <v>1247</v>
      </c>
      <c r="T90" s="26"/>
      <c r="U90" s="26"/>
      <c r="V90" s="27">
        <v>1200</v>
      </c>
      <c r="W90" s="26"/>
      <c r="X90" s="26">
        <f t="shared" si="34"/>
        <v>0</v>
      </c>
      <c r="Y90" s="5">
        <v>0</v>
      </c>
      <c r="Z90" s="5">
        <v>0</v>
      </c>
      <c r="AA90" s="5">
        <v>0</v>
      </c>
      <c r="AB90" s="5">
        <v>0</v>
      </c>
      <c r="AC90" s="28">
        <f t="shared" si="35"/>
        <v>0</v>
      </c>
      <c r="AD90" s="28">
        <v>0</v>
      </c>
      <c r="AE90" s="28">
        <v>0</v>
      </c>
      <c r="AF90" s="28">
        <v>0</v>
      </c>
      <c r="AG90" s="28">
        <v>0</v>
      </c>
      <c r="AH90" s="28">
        <v>0</v>
      </c>
      <c r="AI90" s="28">
        <f t="shared" si="26"/>
        <v>0</v>
      </c>
      <c r="AJ90" s="28">
        <v>0</v>
      </c>
      <c r="AK90" s="28">
        <v>0</v>
      </c>
      <c r="AL90" s="28">
        <v>0</v>
      </c>
      <c r="AM90" s="28">
        <v>0</v>
      </c>
      <c r="AN90" s="28">
        <f t="shared" si="42"/>
        <v>0</v>
      </c>
      <c r="AO90" s="28">
        <v>0</v>
      </c>
      <c r="AP90" s="28">
        <v>0</v>
      </c>
      <c r="AQ90" s="28">
        <v>0</v>
      </c>
      <c r="AR90" s="28">
        <v>0</v>
      </c>
      <c r="AS90" s="28">
        <f t="shared" si="27"/>
        <v>0</v>
      </c>
      <c r="AT90" s="28">
        <v>0</v>
      </c>
      <c r="AU90" s="28">
        <v>0</v>
      </c>
      <c r="AV90" s="28">
        <f t="shared" si="28"/>
        <v>0</v>
      </c>
      <c r="AW90" s="28">
        <v>0</v>
      </c>
      <c r="AX90" s="28">
        <v>0</v>
      </c>
      <c r="AY90" s="28">
        <f t="shared" si="43"/>
        <v>1200</v>
      </c>
      <c r="AZ90" s="28">
        <f t="shared" si="44"/>
        <v>1200</v>
      </c>
      <c r="BA90" s="28">
        <v>0</v>
      </c>
      <c r="BB90" s="28">
        <v>0</v>
      </c>
      <c r="BC90" s="28"/>
      <c r="BD90" s="28">
        <f t="shared" si="29"/>
        <v>0</v>
      </c>
      <c r="BE90" s="28"/>
      <c r="BF90" s="28">
        <f t="shared" si="30"/>
        <v>5303</v>
      </c>
      <c r="BG90" s="28">
        <v>31</v>
      </c>
      <c r="BH90" s="28"/>
      <c r="BI90" s="29" t="s">
        <v>38</v>
      </c>
    </row>
    <row r="91" spans="1:61" ht="101.25" customHeight="1">
      <c r="A91" s="22">
        <v>3</v>
      </c>
      <c r="B91" s="23" t="s">
        <v>314</v>
      </c>
      <c r="C91" s="24" t="s">
        <v>309</v>
      </c>
      <c r="D91" s="24" t="s">
        <v>306</v>
      </c>
      <c r="E91" s="24">
        <v>7910109</v>
      </c>
      <c r="F91" s="24" t="s">
        <v>169</v>
      </c>
      <c r="G91" s="25" t="s">
        <v>178</v>
      </c>
      <c r="H91" s="25"/>
      <c r="I91" s="25" t="s">
        <v>315</v>
      </c>
      <c r="J91" s="26">
        <f t="shared" si="41"/>
        <v>23000</v>
      </c>
      <c r="K91" s="26"/>
      <c r="L91" s="26"/>
      <c r="M91" s="27">
        <v>23000</v>
      </c>
      <c r="N91" s="27"/>
      <c r="O91" s="26">
        <f t="shared" si="31"/>
        <v>5650</v>
      </c>
      <c r="P91" s="26"/>
      <c r="Q91" s="27">
        <v>5650</v>
      </c>
      <c r="R91" s="27"/>
      <c r="S91" s="28">
        <v>23000</v>
      </c>
      <c r="T91" s="26"/>
      <c r="U91" s="26"/>
      <c r="V91" s="27">
        <v>5000</v>
      </c>
      <c r="W91" s="26"/>
      <c r="X91" s="26">
        <f t="shared" si="34"/>
        <v>5500</v>
      </c>
      <c r="Y91" s="5">
        <v>0</v>
      </c>
      <c r="Z91" s="5">
        <v>1000</v>
      </c>
      <c r="AA91" s="5">
        <v>4500</v>
      </c>
      <c r="AB91" s="5">
        <v>0</v>
      </c>
      <c r="AC91" s="28">
        <f t="shared" si="35"/>
        <v>5500</v>
      </c>
      <c r="AD91" s="28">
        <v>0</v>
      </c>
      <c r="AE91" s="28">
        <v>1000</v>
      </c>
      <c r="AF91" s="28">
        <v>4500</v>
      </c>
      <c r="AG91" s="28">
        <v>0</v>
      </c>
      <c r="AH91" s="28">
        <v>0</v>
      </c>
      <c r="AI91" s="28">
        <f t="shared" si="26"/>
        <v>1500</v>
      </c>
      <c r="AJ91" s="28">
        <v>0</v>
      </c>
      <c r="AK91" s="28">
        <v>1500</v>
      </c>
      <c r="AL91" s="28">
        <v>0</v>
      </c>
      <c r="AM91" s="28">
        <v>0</v>
      </c>
      <c r="AN91" s="28">
        <f t="shared" si="42"/>
        <v>1500</v>
      </c>
      <c r="AO91" s="28">
        <v>0</v>
      </c>
      <c r="AP91" s="28">
        <v>1500</v>
      </c>
      <c r="AQ91" s="28">
        <v>0</v>
      </c>
      <c r="AR91" s="28">
        <v>0</v>
      </c>
      <c r="AS91" s="28">
        <f t="shared" si="27"/>
        <v>1070</v>
      </c>
      <c r="AT91" s="28">
        <v>0</v>
      </c>
      <c r="AU91" s="28">
        <v>1070</v>
      </c>
      <c r="AV91" s="28">
        <f t="shared" si="28"/>
        <v>1070</v>
      </c>
      <c r="AW91" s="28">
        <v>0</v>
      </c>
      <c r="AX91" s="28">
        <v>1070</v>
      </c>
      <c r="AY91" s="28">
        <f t="shared" si="43"/>
        <v>13070</v>
      </c>
      <c r="AZ91" s="28">
        <f t="shared" si="44"/>
        <v>13070</v>
      </c>
      <c r="BA91" s="28">
        <v>0</v>
      </c>
      <c r="BB91" s="28">
        <v>0</v>
      </c>
      <c r="BC91" s="28"/>
      <c r="BD91" s="28">
        <f t="shared" si="29"/>
        <v>0</v>
      </c>
      <c r="BE91" s="28">
        <v>1070</v>
      </c>
      <c r="BF91" s="28">
        <f t="shared" si="30"/>
        <v>18720</v>
      </c>
      <c r="BG91" s="28">
        <v>1500</v>
      </c>
      <c r="BH91" s="28"/>
      <c r="BI91" s="29" t="s">
        <v>316</v>
      </c>
    </row>
    <row r="92" spans="1:61" ht="93.75" customHeight="1">
      <c r="A92" s="22">
        <v>4</v>
      </c>
      <c r="B92" s="23" t="s">
        <v>317</v>
      </c>
      <c r="C92" s="24" t="s">
        <v>309</v>
      </c>
      <c r="D92" s="24" t="s">
        <v>320</v>
      </c>
      <c r="E92" s="24">
        <v>7928113</v>
      </c>
      <c r="F92" s="24" t="s">
        <v>318</v>
      </c>
      <c r="G92" s="25" t="s">
        <v>68</v>
      </c>
      <c r="H92" s="25"/>
      <c r="I92" s="25" t="s">
        <v>319</v>
      </c>
      <c r="J92" s="26">
        <f t="shared" si="41"/>
        <v>14977</v>
      </c>
      <c r="K92" s="26"/>
      <c r="L92" s="26"/>
      <c r="M92" s="27">
        <v>7039</v>
      </c>
      <c r="N92" s="27">
        <v>7938</v>
      </c>
      <c r="O92" s="26">
        <f t="shared" si="31"/>
        <v>0</v>
      </c>
      <c r="P92" s="26"/>
      <c r="Q92" s="27"/>
      <c r="R92" s="27"/>
      <c r="S92" s="28">
        <v>7039</v>
      </c>
      <c r="T92" s="26"/>
      <c r="U92" s="26"/>
      <c r="V92" s="41"/>
      <c r="W92" s="26"/>
      <c r="X92" s="26">
        <f t="shared" si="34"/>
        <v>4813</v>
      </c>
      <c r="Y92" s="5">
        <v>0</v>
      </c>
      <c r="Z92" s="5">
        <v>2813</v>
      </c>
      <c r="AA92" s="5">
        <v>0</v>
      </c>
      <c r="AB92" s="5">
        <v>2000</v>
      </c>
      <c r="AC92" s="28">
        <f t="shared" si="35"/>
        <v>4813</v>
      </c>
      <c r="AD92" s="28">
        <v>0</v>
      </c>
      <c r="AE92" s="28">
        <v>2813</v>
      </c>
      <c r="AF92" s="28">
        <v>0</v>
      </c>
      <c r="AG92" s="28">
        <v>2000</v>
      </c>
      <c r="AH92" s="28">
        <v>0</v>
      </c>
      <c r="AI92" s="28">
        <f t="shared" si="26"/>
        <v>700</v>
      </c>
      <c r="AJ92" s="28">
        <v>700</v>
      </c>
      <c r="AK92" s="28">
        <v>0</v>
      </c>
      <c r="AL92" s="28">
        <v>0</v>
      </c>
      <c r="AM92" s="28">
        <v>0</v>
      </c>
      <c r="AN92" s="28">
        <f t="shared" si="42"/>
        <v>700</v>
      </c>
      <c r="AO92" s="28">
        <v>700</v>
      </c>
      <c r="AP92" s="28">
        <v>0</v>
      </c>
      <c r="AQ92" s="28">
        <v>0</v>
      </c>
      <c r="AR92" s="28">
        <v>0</v>
      </c>
      <c r="AS92" s="28">
        <f t="shared" si="27"/>
        <v>0</v>
      </c>
      <c r="AT92" s="28">
        <v>0</v>
      </c>
      <c r="AU92" s="28">
        <v>0</v>
      </c>
      <c r="AV92" s="28">
        <f t="shared" si="28"/>
        <v>0</v>
      </c>
      <c r="AW92" s="28">
        <v>0</v>
      </c>
      <c r="AX92" s="28">
        <v>0</v>
      </c>
      <c r="AY92" s="28">
        <f t="shared" si="43"/>
        <v>5513</v>
      </c>
      <c r="AZ92" s="28">
        <f t="shared" si="44"/>
        <v>5513</v>
      </c>
      <c r="BA92" s="28">
        <v>0</v>
      </c>
      <c r="BB92" s="28">
        <v>0</v>
      </c>
      <c r="BC92" s="28"/>
      <c r="BD92" s="28">
        <f t="shared" si="29"/>
        <v>0</v>
      </c>
      <c r="BE92" s="28"/>
      <c r="BF92" s="28">
        <f t="shared" si="30"/>
        <v>5513</v>
      </c>
      <c r="BG92" s="28">
        <v>700</v>
      </c>
      <c r="BH92" s="28"/>
      <c r="BI92" s="29" t="s">
        <v>321</v>
      </c>
    </row>
    <row r="93" spans="1:61" ht="63.75" customHeight="1">
      <c r="A93" s="22">
        <v>5</v>
      </c>
      <c r="B93" s="23" t="s">
        <v>322</v>
      </c>
      <c r="C93" s="24" t="s">
        <v>309</v>
      </c>
      <c r="D93" s="24" t="s">
        <v>64</v>
      </c>
      <c r="E93" s="24">
        <v>7930894</v>
      </c>
      <c r="F93" s="24" t="s">
        <v>62</v>
      </c>
      <c r="G93" s="25" t="s">
        <v>59</v>
      </c>
      <c r="H93" s="25"/>
      <c r="I93" s="25" t="s">
        <v>323</v>
      </c>
      <c r="J93" s="26">
        <f t="shared" si="41"/>
        <v>1440</v>
      </c>
      <c r="K93" s="26"/>
      <c r="L93" s="26"/>
      <c r="M93" s="27">
        <v>1440</v>
      </c>
      <c r="N93" s="27"/>
      <c r="O93" s="26">
        <f t="shared" si="31"/>
        <v>0</v>
      </c>
      <c r="P93" s="26"/>
      <c r="Q93" s="27"/>
      <c r="R93" s="27"/>
      <c r="S93" s="28">
        <v>1440</v>
      </c>
      <c r="T93" s="26"/>
      <c r="U93" s="26"/>
      <c r="V93" s="27">
        <v>600</v>
      </c>
      <c r="W93" s="26"/>
      <c r="X93" s="26">
        <f t="shared" si="34"/>
        <v>600</v>
      </c>
      <c r="Y93" s="5">
        <v>600</v>
      </c>
      <c r="Z93" s="5">
        <v>0</v>
      </c>
      <c r="AA93" s="5">
        <v>0</v>
      </c>
      <c r="AB93" s="5">
        <v>0</v>
      </c>
      <c r="AC93" s="28">
        <f t="shared" si="35"/>
        <v>489</v>
      </c>
      <c r="AD93" s="28">
        <v>489</v>
      </c>
      <c r="AE93" s="28">
        <v>0</v>
      </c>
      <c r="AF93" s="28">
        <v>0</v>
      </c>
      <c r="AG93" s="28">
        <v>0</v>
      </c>
      <c r="AH93" s="28">
        <v>0</v>
      </c>
      <c r="AI93" s="28">
        <f t="shared" si="26"/>
        <v>0</v>
      </c>
      <c r="AJ93" s="28">
        <v>0</v>
      </c>
      <c r="AK93" s="28">
        <v>0</v>
      </c>
      <c r="AL93" s="28">
        <v>0</v>
      </c>
      <c r="AM93" s="28">
        <v>0</v>
      </c>
      <c r="AN93" s="28">
        <f t="shared" si="42"/>
        <v>0</v>
      </c>
      <c r="AO93" s="28">
        <v>0</v>
      </c>
      <c r="AP93" s="28">
        <v>0</v>
      </c>
      <c r="AQ93" s="28">
        <v>0</v>
      </c>
      <c r="AR93" s="28">
        <v>0</v>
      </c>
      <c r="AS93" s="28">
        <f t="shared" si="27"/>
        <v>0</v>
      </c>
      <c r="AT93" s="28">
        <v>0</v>
      </c>
      <c r="AU93" s="28">
        <v>0</v>
      </c>
      <c r="AV93" s="28">
        <f t="shared" si="28"/>
        <v>0</v>
      </c>
      <c r="AW93" s="28">
        <v>0</v>
      </c>
      <c r="AX93" s="28">
        <v>0</v>
      </c>
      <c r="AY93" s="28">
        <f t="shared" si="43"/>
        <v>1200</v>
      </c>
      <c r="AZ93" s="28">
        <f t="shared" si="44"/>
        <v>1089</v>
      </c>
      <c r="BA93" s="28">
        <v>0</v>
      </c>
      <c r="BB93" s="28">
        <v>0</v>
      </c>
      <c r="BC93" s="28"/>
      <c r="BD93" s="28">
        <f t="shared" si="29"/>
        <v>0</v>
      </c>
      <c r="BE93" s="28"/>
      <c r="BF93" s="28">
        <f t="shared" si="30"/>
        <v>1200</v>
      </c>
      <c r="BG93" s="28">
        <v>55</v>
      </c>
      <c r="BH93" s="28"/>
      <c r="BI93" s="29" t="s">
        <v>324</v>
      </c>
    </row>
    <row r="94" spans="1:61" ht="93" customHeight="1">
      <c r="A94" s="22">
        <v>6</v>
      </c>
      <c r="B94" s="51" t="s">
        <v>325</v>
      </c>
      <c r="C94" s="24" t="s">
        <v>309</v>
      </c>
      <c r="D94" s="24" t="s">
        <v>210</v>
      </c>
      <c r="E94" s="24">
        <v>7945793</v>
      </c>
      <c r="F94" s="24" t="s">
        <v>272</v>
      </c>
      <c r="G94" s="44" t="s">
        <v>68</v>
      </c>
      <c r="H94" s="44" t="s">
        <v>82</v>
      </c>
      <c r="I94" s="44" t="s">
        <v>326</v>
      </c>
      <c r="J94" s="26">
        <f t="shared" si="41"/>
        <v>5900</v>
      </c>
      <c r="K94" s="26"/>
      <c r="L94" s="26"/>
      <c r="M94" s="27">
        <v>5500</v>
      </c>
      <c r="N94" s="27">
        <v>400</v>
      </c>
      <c r="O94" s="26">
        <f t="shared" si="31"/>
        <v>0</v>
      </c>
      <c r="P94" s="26"/>
      <c r="Q94" s="27"/>
      <c r="R94" s="27"/>
      <c r="S94" s="28">
        <v>5500</v>
      </c>
      <c r="T94" s="26"/>
      <c r="U94" s="26"/>
      <c r="V94" s="27"/>
      <c r="W94" s="26"/>
      <c r="X94" s="26">
        <f t="shared" si="34"/>
        <v>2400</v>
      </c>
      <c r="Y94" s="5">
        <v>0</v>
      </c>
      <c r="Z94" s="5">
        <v>2400</v>
      </c>
      <c r="AA94" s="5">
        <v>0</v>
      </c>
      <c r="AB94" s="5">
        <v>0</v>
      </c>
      <c r="AC94" s="28">
        <f t="shared" si="35"/>
        <v>2400</v>
      </c>
      <c r="AD94" s="28">
        <v>0</v>
      </c>
      <c r="AE94" s="28">
        <v>2400</v>
      </c>
      <c r="AF94" s="28">
        <v>0</v>
      </c>
      <c r="AG94" s="28">
        <v>0</v>
      </c>
      <c r="AH94" s="28">
        <v>0</v>
      </c>
      <c r="AI94" s="28">
        <f t="shared" si="26"/>
        <v>1000</v>
      </c>
      <c r="AJ94" s="28">
        <v>1000</v>
      </c>
      <c r="AK94" s="28">
        <v>0</v>
      </c>
      <c r="AL94" s="28">
        <v>0</v>
      </c>
      <c r="AM94" s="28">
        <v>0</v>
      </c>
      <c r="AN94" s="28">
        <f t="shared" si="42"/>
        <v>1000</v>
      </c>
      <c r="AO94" s="28">
        <v>1000</v>
      </c>
      <c r="AP94" s="28">
        <v>0</v>
      </c>
      <c r="AQ94" s="28">
        <v>0</v>
      </c>
      <c r="AR94" s="28">
        <v>0</v>
      </c>
      <c r="AS94" s="28">
        <f t="shared" si="27"/>
        <v>620</v>
      </c>
      <c r="AT94" s="28">
        <v>300</v>
      </c>
      <c r="AU94" s="28">
        <v>320</v>
      </c>
      <c r="AV94" s="28">
        <f t="shared" si="28"/>
        <v>620</v>
      </c>
      <c r="AW94" s="28">
        <v>300</v>
      </c>
      <c r="AX94" s="28">
        <v>320</v>
      </c>
      <c r="AY94" s="28">
        <f t="shared" si="43"/>
        <v>4020</v>
      </c>
      <c r="AZ94" s="28">
        <f t="shared" si="44"/>
        <v>4020</v>
      </c>
      <c r="BA94" s="28">
        <v>0</v>
      </c>
      <c r="BB94" s="28">
        <v>0</v>
      </c>
      <c r="BC94" s="28"/>
      <c r="BD94" s="28">
        <f t="shared" si="29"/>
        <v>0</v>
      </c>
      <c r="BE94" s="28">
        <v>643</v>
      </c>
      <c r="BF94" s="28">
        <f t="shared" si="30"/>
        <v>4043</v>
      </c>
      <c r="BG94" s="28">
        <v>500</v>
      </c>
      <c r="BH94" s="28"/>
      <c r="BI94" s="29" t="s">
        <v>327</v>
      </c>
    </row>
    <row r="95" spans="1:61" ht="76.5" customHeight="1">
      <c r="A95" s="22">
        <v>7</v>
      </c>
      <c r="B95" s="23" t="s">
        <v>328</v>
      </c>
      <c r="C95" s="24" t="s">
        <v>309</v>
      </c>
      <c r="D95" s="24" t="s">
        <v>64</v>
      </c>
      <c r="E95" s="31">
        <v>7977524</v>
      </c>
      <c r="F95" s="24" t="s">
        <v>62</v>
      </c>
      <c r="G95" s="25" t="s">
        <v>68</v>
      </c>
      <c r="H95" s="25"/>
      <c r="I95" s="25" t="s">
        <v>329</v>
      </c>
      <c r="J95" s="26">
        <f t="shared" si="41"/>
        <v>2000</v>
      </c>
      <c r="K95" s="26"/>
      <c r="L95" s="26"/>
      <c r="M95" s="27">
        <v>2000</v>
      </c>
      <c r="N95" s="27">
        <v>0</v>
      </c>
      <c r="O95" s="26">
        <f t="shared" si="31"/>
        <v>0</v>
      </c>
      <c r="P95" s="26"/>
      <c r="Q95" s="26"/>
      <c r="R95" s="26"/>
      <c r="S95" s="28">
        <v>2000</v>
      </c>
      <c r="T95" s="26"/>
      <c r="U95" s="26"/>
      <c r="V95" s="26"/>
      <c r="W95" s="26"/>
      <c r="X95" s="26">
        <f t="shared" si="34"/>
        <v>500</v>
      </c>
      <c r="Y95" s="5">
        <v>0</v>
      </c>
      <c r="Z95" s="5">
        <v>500</v>
      </c>
      <c r="AA95" s="5">
        <v>0</v>
      </c>
      <c r="AB95" s="5">
        <v>0</v>
      </c>
      <c r="AC95" s="28">
        <f t="shared" si="35"/>
        <v>500</v>
      </c>
      <c r="AD95" s="28">
        <v>0</v>
      </c>
      <c r="AE95" s="28">
        <v>500</v>
      </c>
      <c r="AF95" s="28">
        <v>0</v>
      </c>
      <c r="AG95" s="28">
        <v>0</v>
      </c>
      <c r="AH95" s="28">
        <v>0</v>
      </c>
      <c r="AI95" s="28">
        <f t="shared" si="26"/>
        <v>900</v>
      </c>
      <c r="AJ95" s="28">
        <v>0</v>
      </c>
      <c r="AK95" s="28">
        <v>900</v>
      </c>
      <c r="AL95" s="28">
        <v>0</v>
      </c>
      <c r="AM95" s="28">
        <v>0</v>
      </c>
      <c r="AN95" s="28">
        <f t="shared" si="42"/>
        <v>900</v>
      </c>
      <c r="AO95" s="28">
        <v>0</v>
      </c>
      <c r="AP95" s="28">
        <v>900</v>
      </c>
      <c r="AQ95" s="28">
        <v>0</v>
      </c>
      <c r="AR95" s="28">
        <v>0</v>
      </c>
      <c r="AS95" s="28">
        <f t="shared" si="27"/>
        <v>200</v>
      </c>
      <c r="AT95" s="28">
        <v>200</v>
      </c>
      <c r="AU95" s="28">
        <v>0</v>
      </c>
      <c r="AV95" s="28">
        <f t="shared" si="28"/>
        <v>0</v>
      </c>
      <c r="AW95" s="28">
        <v>0</v>
      </c>
      <c r="AX95" s="28">
        <v>0</v>
      </c>
      <c r="AY95" s="28">
        <f t="shared" si="43"/>
        <v>1600</v>
      </c>
      <c r="AZ95" s="28">
        <f t="shared" si="44"/>
        <v>1400</v>
      </c>
      <c r="BA95" s="28">
        <v>0</v>
      </c>
      <c r="BB95" s="28">
        <v>0</v>
      </c>
      <c r="BC95" s="28"/>
      <c r="BD95" s="28">
        <f t="shared" si="29"/>
        <v>0</v>
      </c>
      <c r="BE95" s="28">
        <v>200</v>
      </c>
      <c r="BF95" s="28">
        <f t="shared" si="30"/>
        <v>1600</v>
      </c>
      <c r="BG95" s="28">
        <v>400</v>
      </c>
      <c r="BH95" s="28"/>
      <c r="BI95" s="29" t="s">
        <v>91</v>
      </c>
    </row>
    <row r="96" spans="1:61" s="6" customFormat="1" ht="42.75" customHeight="1">
      <c r="A96" s="37" t="s">
        <v>406</v>
      </c>
      <c r="B96" s="52" t="s">
        <v>402</v>
      </c>
      <c r="C96" s="53"/>
      <c r="D96" s="53"/>
      <c r="E96" s="40"/>
      <c r="F96" s="53"/>
      <c r="G96" s="49"/>
      <c r="H96" s="49"/>
      <c r="I96" s="49"/>
      <c r="J96" s="50">
        <f>SUBTOTAL(109,(J97:J101))</f>
        <v>34000</v>
      </c>
      <c r="K96" s="50">
        <f t="shared" ref="K96:BG96" si="45">SUBTOTAL(109,(K97:K101))</f>
        <v>0</v>
      </c>
      <c r="L96" s="50">
        <f t="shared" si="45"/>
        <v>0</v>
      </c>
      <c r="M96" s="50">
        <f t="shared" si="45"/>
        <v>31580</v>
      </c>
      <c r="N96" s="50">
        <f t="shared" si="45"/>
        <v>2420</v>
      </c>
      <c r="O96" s="50">
        <f t="shared" si="45"/>
        <v>0</v>
      </c>
      <c r="P96" s="50">
        <f t="shared" si="45"/>
        <v>0</v>
      </c>
      <c r="Q96" s="50">
        <f t="shared" si="45"/>
        <v>0</v>
      </c>
      <c r="R96" s="50">
        <f t="shared" si="45"/>
        <v>0</v>
      </c>
      <c r="S96" s="50">
        <f t="shared" si="45"/>
        <v>31580</v>
      </c>
      <c r="T96" s="50">
        <f t="shared" si="45"/>
        <v>0</v>
      </c>
      <c r="U96" s="50">
        <f t="shared" si="45"/>
        <v>0</v>
      </c>
      <c r="V96" s="50">
        <f t="shared" si="45"/>
        <v>0</v>
      </c>
      <c r="W96" s="50">
        <f t="shared" si="45"/>
        <v>0</v>
      </c>
      <c r="X96" s="50">
        <f t="shared" si="45"/>
        <v>4500</v>
      </c>
      <c r="Y96" s="50">
        <f t="shared" si="45"/>
        <v>0</v>
      </c>
      <c r="Z96" s="50">
        <f t="shared" si="45"/>
        <v>4500</v>
      </c>
      <c r="AA96" s="50">
        <f t="shared" si="45"/>
        <v>0</v>
      </c>
      <c r="AB96" s="50">
        <f t="shared" si="45"/>
        <v>0</v>
      </c>
      <c r="AC96" s="50">
        <f t="shared" si="45"/>
        <v>4449.96</v>
      </c>
      <c r="AD96" s="50">
        <f t="shared" si="45"/>
        <v>0</v>
      </c>
      <c r="AE96" s="50">
        <f t="shared" si="45"/>
        <v>4449.96</v>
      </c>
      <c r="AF96" s="50">
        <f t="shared" si="45"/>
        <v>0</v>
      </c>
      <c r="AG96" s="50">
        <f t="shared" si="45"/>
        <v>0</v>
      </c>
      <c r="AH96" s="50">
        <f t="shared" si="45"/>
        <v>0</v>
      </c>
      <c r="AI96" s="50">
        <f t="shared" si="45"/>
        <v>3245</v>
      </c>
      <c r="AJ96" s="50">
        <f t="shared" si="45"/>
        <v>0</v>
      </c>
      <c r="AK96" s="50">
        <f t="shared" si="45"/>
        <v>1595</v>
      </c>
      <c r="AL96" s="50">
        <f t="shared" si="45"/>
        <v>0</v>
      </c>
      <c r="AM96" s="50">
        <f t="shared" si="45"/>
        <v>1650</v>
      </c>
      <c r="AN96" s="50">
        <f t="shared" si="45"/>
        <v>3245</v>
      </c>
      <c r="AO96" s="50">
        <f t="shared" si="45"/>
        <v>0</v>
      </c>
      <c r="AP96" s="50">
        <f t="shared" si="45"/>
        <v>1595</v>
      </c>
      <c r="AQ96" s="50">
        <f t="shared" si="45"/>
        <v>0</v>
      </c>
      <c r="AR96" s="50">
        <f t="shared" si="45"/>
        <v>1650</v>
      </c>
      <c r="AS96" s="50">
        <f t="shared" si="45"/>
        <v>2790</v>
      </c>
      <c r="AT96" s="50">
        <f t="shared" si="45"/>
        <v>850</v>
      </c>
      <c r="AU96" s="50">
        <f t="shared" si="45"/>
        <v>1940</v>
      </c>
      <c r="AV96" s="50">
        <f t="shared" si="45"/>
        <v>2790</v>
      </c>
      <c r="AW96" s="50">
        <f t="shared" si="45"/>
        <v>850</v>
      </c>
      <c r="AX96" s="50">
        <f t="shared" si="45"/>
        <v>1940</v>
      </c>
      <c r="AY96" s="50">
        <f t="shared" si="45"/>
        <v>10535</v>
      </c>
      <c r="AZ96" s="50">
        <f t="shared" si="45"/>
        <v>10484.959999999999</v>
      </c>
      <c r="BA96" s="50">
        <f t="shared" si="45"/>
        <v>0</v>
      </c>
      <c r="BB96" s="50">
        <f t="shared" si="45"/>
        <v>0</v>
      </c>
      <c r="BC96" s="50">
        <f t="shared" si="45"/>
        <v>0</v>
      </c>
      <c r="BD96" s="50">
        <f t="shared" si="45"/>
        <v>0</v>
      </c>
      <c r="BE96" s="50">
        <f t="shared" si="45"/>
        <v>3690</v>
      </c>
      <c r="BF96" s="50">
        <f t="shared" si="45"/>
        <v>11435</v>
      </c>
      <c r="BG96" s="50">
        <f t="shared" si="45"/>
        <v>6400</v>
      </c>
      <c r="BH96" s="28"/>
      <c r="BI96" s="29"/>
    </row>
    <row r="97" spans="1:61" ht="88.5" customHeight="1">
      <c r="A97" s="22">
        <v>1</v>
      </c>
      <c r="B97" s="23" t="s">
        <v>331</v>
      </c>
      <c r="C97" s="24" t="s">
        <v>330</v>
      </c>
      <c r="D97" s="24" t="s">
        <v>171</v>
      </c>
      <c r="E97" s="31">
        <v>7950511</v>
      </c>
      <c r="F97" s="24" t="s">
        <v>332</v>
      </c>
      <c r="G97" s="25" t="s">
        <v>196</v>
      </c>
      <c r="H97" s="25" t="s">
        <v>82</v>
      </c>
      <c r="I97" s="25" t="s">
        <v>333</v>
      </c>
      <c r="J97" s="26">
        <f>SUM(L97:N97)</f>
        <v>8500</v>
      </c>
      <c r="K97" s="26"/>
      <c r="L97" s="26"/>
      <c r="M97" s="27">
        <v>8500</v>
      </c>
      <c r="N97" s="27"/>
      <c r="O97" s="26">
        <f t="shared" si="31"/>
        <v>0</v>
      </c>
      <c r="P97" s="26"/>
      <c r="Q97" s="27"/>
      <c r="R97" s="27"/>
      <c r="S97" s="28">
        <v>8500</v>
      </c>
      <c r="T97" s="26"/>
      <c r="U97" s="26"/>
      <c r="V97" s="27"/>
      <c r="W97" s="26"/>
      <c r="X97" s="26">
        <f t="shared" si="34"/>
        <v>1000</v>
      </c>
      <c r="Y97" s="5">
        <v>0</v>
      </c>
      <c r="Z97" s="5">
        <v>1000</v>
      </c>
      <c r="AA97" s="5">
        <v>0</v>
      </c>
      <c r="AB97" s="5">
        <v>0</v>
      </c>
      <c r="AC97" s="28">
        <f t="shared" ref="AC97:AC110" si="46">SUM(AD97:AH97)</f>
        <v>1000</v>
      </c>
      <c r="AD97" s="28">
        <v>0</v>
      </c>
      <c r="AE97" s="28">
        <v>1000</v>
      </c>
      <c r="AF97" s="28">
        <v>0</v>
      </c>
      <c r="AG97" s="28">
        <v>0</v>
      </c>
      <c r="AH97" s="28">
        <v>0</v>
      </c>
      <c r="AI97" s="28">
        <f t="shared" si="26"/>
        <v>1030</v>
      </c>
      <c r="AJ97" s="28">
        <v>0</v>
      </c>
      <c r="AK97" s="28">
        <v>580</v>
      </c>
      <c r="AL97" s="28">
        <v>0</v>
      </c>
      <c r="AM97" s="28">
        <v>450</v>
      </c>
      <c r="AN97" s="28">
        <f t="shared" ref="AN97:AN101" si="47">SUM(AO97:AR97)</f>
        <v>1030</v>
      </c>
      <c r="AO97" s="28">
        <v>0</v>
      </c>
      <c r="AP97" s="28">
        <v>580</v>
      </c>
      <c r="AQ97" s="28">
        <v>0</v>
      </c>
      <c r="AR97" s="28">
        <v>450</v>
      </c>
      <c r="AS97" s="28">
        <f t="shared" si="27"/>
        <v>850</v>
      </c>
      <c r="AT97" s="28">
        <v>450</v>
      </c>
      <c r="AU97" s="28">
        <v>400</v>
      </c>
      <c r="AV97" s="28">
        <f t="shared" si="28"/>
        <v>850</v>
      </c>
      <c r="AW97" s="28">
        <v>450</v>
      </c>
      <c r="AX97" s="28">
        <v>400</v>
      </c>
      <c r="AY97" s="28">
        <f t="shared" ref="AY97:AY101" si="48">V97+X97+AI97+AS97</f>
        <v>2880</v>
      </c>
      <c r="AZ97" s="28">
        <f t="shared" ref="AZ97:AZ101" si="49">V97+AC97+AN97+AV97</f>
        <v>2880</v>
      </c>
      <c r="BA97" s="28">
        <v>0</v>
      </c>
      <c r="BB97" s="28">
        <v>0</v>
      </c>
      <c r="BC97" s="28"/>
      <c r="BD97" s="28">
        <f t="shared" si="29"/>
        <v>0</v>
      </c>
      <c r="BE97" s="28">
        <v>1050</v>
      </c>
      <c r="BF97" s="28">
        <f t="shared" si="30"/>
        <v>3080</v>
      </c>
      <c r="BG97" s="28">
        <v>1300</v>
      </c>
      <c r="BH97" s="28"/>
      <c r="BI97" s="29" t="s">
        <v>334</v>
      </c>
    </row>
    <row r="98" spans="1:61" ht="59.25" customHeight="1">
      <c r="A98" s="22">
        <v>2</v>
      </c>
      <c r="B98" s="23" t="s">
        <v>335</v>
      </c>
      <c r="C98" s="24" t="s">
        <v>330</v>
      </c>
      <c r="D98" s="24" t="s">
        <v>171</v>
      </c>
      <c r="E98" s="31">
        <v>7973780</v>
      </c>
      <c r="F98" s="24" t="s">
        <v>336</v>
      </c>
      <c r="G98" s="25" t="s">
        <v>68</v>
      </c>
      <c r="H98" s="25"/>
      <c r="I98" s="25" t="s">
        <v>337</v>
      </c>
      <c r="J98" s="26">
        <f>SUM(L98:N98)</f>
        <v>1800</v>
      </c>
      <c r="K98" s="26"/>
      <c r="L98" s="26"/>
      <c r="M98" s="27">
        <v>1800</v>
      </c>
      <c r="N98" s="27"/>
      <c r="O98" s="26">
        <f t="shared" si="31"/>
        <v>0</v>
      </c>
      <c r="P98" s="26"/>
      <c r="Q98" s="27"/>
      <c r="R98" s="27"/>
      <c r="S98" s="28">
        <v>1800</v>
      </c>
      <c r="T98" s="26"/>
      <c r="U98" s="26"/>
      <c r="V98" s="27"/>
      <c r="W98" s="26"/>
      <c r="X98" s="26">
        <f t="shared" si="34"/>
        <v>1100</v>
      </c>
      <c r="Y98" s="5">
        <v>0</v>
      </c>
      <c r="Z98" s="5">
        <v>1100</v>
      </c>
      <c r="AA98" s="5">
        <v>0</v>
      </c>
      <c r="AB98" s="5">
        <v>0</v>
      </c>
      <c r="AC98" s="28">
        <f t="shared" si="46"/>
        <v>1100</v>
      </c>
      <c r="AD98" s="28">
        <v>0</v>
      </c>
      <c r="AE98" s="28">
        <v>1100</v>
      </c>
      <c r="AF98" s="28">
        <v>0</v>
      </c>
      <c r="AG98" s="28">
        <v>0</v>
      </c>
      <c r="AH98" s="28">
        <v>0</v>
      </c>
      <c r="AI98" s="28">
        <f t="shared" si="26"/>
        <v>145</v>
      </c>
      <c r="AJ98" s="28">
        <v>0</v>
      </c>
      <c r="AK98" s="28">
        <v>145</v>
      </c>
      <c r="AL98" s="28">
        <v>0</v>
      </c>
      <c r="AM98" s="28">
        <v>0</v>
      </c>
      <c r="AN98" s="28">
        <f t="shared" si="47"/>
        <v>145</v>
      </c>
      <c r="AO98" s="28">
        <v>0</v>
      </c>
      <c r="AP98" s="28">
        <v>145</v>
      </c>
      <c r="AQ98" s="28">
        <v>0</v>
      </c>
      <c r="AR98" s="28">
        <v>0</v>
      </c>
      <c r="AS98" s="28">
        <f t="shared" si="27"/>
        <v>140</v>
      </c>
      <c r="AT98" s="28">
        <v>0</v>
      </c>
      <c r="AU98" s="28">
        <v>140</v>
      </c>
      <c r="AV98" s="28">
        <f t="shared" si="28"/>
        <v>140</v>
      </c>
      <c r="AW98" s="28">
        <v>0</v>
      </c>
      <c r="AX98" s="28">
        <v>140</v>
      </c>
      <c r="AY98" s="28">
        <f t="shared" si="48"/>
        <v>1385</v>
      </c>
      <c r="AZ98" s="28">
        <f t="shared" si="49"/>
        <v>1385</v>
      </c>
      <c r="BA98" s="28">
        <v>0</v>
      </c>
      <c r="BB98" s="28">
        <v>0</v>
      </c>
      <c r="BC98" s="28"/>
      <c r="BD98" s="28">
        <f t="shared" si="29"/>
        <v>0</v>
      </c>
      <c r="BE98" s="28">
        <v>140</v>
      </c>
      <c r="BF98" s="28">
        <f t="shared" si="30"/>
        <v>1385</v>
      </c>
      <c r="BG98" s="28">
        <v>100</v>
      </c>
      <c r="BH98" s="28"/>
      <c r="BI98" s="29" t="s">
        <v>38</v>
      </c>
    </row>
    <row r="99" spans="1:61" ht="97.5" customHeight="1">
      <c r="A99" s="22">
        <v>3</v>
      </c>
      <c r="B99" s="23" t="s">
        <v>338</v>
      </c>
      <c r="C99" s="24" t="s">
        <v>330</v>
      </c>
      <c r="D99" s="24" t="s">
        <v>171</v>
      </c>
      <c r="E99" s="31">
        <v>7971785</v>
      </c>
      <c r="F99" s="24" t="s">
        <v>169</v>
      </c>
      <c r="G99" s="25" t="s">
        <v>196</v>
      </c>
      <c r="H99" s="25"/>
      <c r="I99" s="25" t="s">
        <v>339</v>
      </c>
      <c r="J99" s="26">
        <f>SUM(L99:N99)</f>
        <v>8500</v>
      </c>
      <c r="K99" s="26"/>
      <c r="L99" s="26"/>
      <c r="M99" s="27">
        <v>8500</v>
      </c>
      <c r="N99" s="27"/>
      <c r="O99" s="26">
        <f t="shared" si="31"/>
        <v>0</v>
      </c>
      <c r="P99" s="26"/>
      <c r="Q99" s="27"/>
      <c r="R99" s="27"/>
      <c r="S99" s="28">
        <v>8500</v>
      </c>
      <c r="T99" s="26"/>
      <c r="U99" s="26"/>
      <c r="V99" s="27"/>
      <c r="W99" s="26"/>
      <c r="X99" s="26">
        <f t="shared" si="34"/>
        <v>1000</v>
      </c>
      <c r="Y99" s="5">
        <v>0</v>
      </c>
      <c r="Z99" s="5">
        <v>1000</v>
      </c>
      <c r="AA99" s="5">
        <v>0</v>
      </c>
      <c r="AB99" s="5">
        <v>0</v>
      </c>
      <c r="AC99" s="28">
        <f t="shared" si="46"/>
        <v>1000</v>
      </c>
      <c r="AD99" s="28">
        <v>0</v>
      </c>
      <c r="AE99" s="28">
        <v>1000</v>
      </c>
      <c r="AF99" s="28">
        <v>0</v>
      </c>
      <c r="AG99" s="28">
        <v>0</v>
      </c>
      <c r="AH99" s="28">
        <v>0</v>
      </c>
      <c r="AI99" s="28">
        <f t="shared" si="26"/>
        <v>2070</v>
      </c>
      <c r="AJ99" s="28">
        <v>0</v>
      </c>
      <c r="AK99" s="28">
        <v>870</v>
      </c>
      <c r="AL99" s="28">
        <v>0</v>
      </c>
      <c r="AM99" s="28">
        <v>1200</v>
      </c>
      <c r="AN99" s="28">
        <f t="shared" si="47"/>
        <v>2070</v>
      </c>
      <c r="AO99" s="28">
        <v>0</v>
      </c>
      <c r="AP99" s="28">
        <v>870</v>
      </c>
      <c r="AQ99" s="28">
        <v>0</v>
      </c>
      <c r="AR99" s="28">
        <v>1200</v>
      </c>
      <c r="AS99" s="28">
        <f t="shared" si="27"/>
        <v>1000</v>
      </c>
      <c r="AT99" s="28">
        <v>400</v>
      </c>
      <c r="AU99" s="28">
        <v>600</v>
      </c>
      <c r="AV99" s="28">
        <f t="shared" si="28"/>
        <v>1000</v>
      </c>
      <c r="AW99" s="28">
        <v>400</v>
      </c>
      <c r="AX99" s="28">
        <v>600</v>
      </c>
      <c r="AY99" s="28">
        <f t="shared" si="48"/>
        <v>4070</v>
      </c>
      <c r="AZ99" s="28">
        <f t="shared" si="49"/>
        <v>4070</v>
      </c>
      <c r="BA99" s="28">
        <v>0</v>
      </c>
      <c r="BB99" s="28">
        <v>0</v>
      </c>
      <c r="BC99" s="28"/>
      <c r="BD99" s="28">
        <f t="shared" si="29"/>
        <v>0</v>
      </c>
      <c r="BE99" s="28">
        <v>1300</v>
      </c>
      <c r="BF99" s="28">
        <f t="shared" si="30"/>
        <v>4370</v>
      </c>
      <c r="BG99" s="28">
        <v>3000</v>
      </c>
      <c r="BH99" s="28"/>
      <c r="BI99" s="29" t="s">
        <v>340</v>
      </c>
    </row>
    <row r="100" spans="1:61" ht="70.900000000000006" customHeight="1">
      <c r="A100" s="22">
        <v>4</v>
      </c>
      <c r="B100" s="23" t="s">
        <v>341</v>
      </c>
      <c r="C100" s="24" t="s">
        <v>330</v>
      </c>
      <c r="D100" s="24" t="s">
        <v>64</v>
      </c>
      <c r="E100" s="31">
        <v>7985597</v>
      </c>
      <c r="F100" s="24" t="s">
        <v>62</v>
      </c>
      <c r="G100" s="25" t="s">
        <v>68</v>
      </c>
      <c r="H100" s="25" t="s">
        <v>82</v>
      </c>
      <c r="I100" s="25" t="s">
        <v>342</v>
      </c>
      <c r="J100" s="26">
        <f>SUM(L100:N100)</f>
        <v>6200</v>
      </c>
      <c r="K100" s="26"/>
      <c r="L100" s="26"/>
      <c r="M100" s="27">
        <v>5580</v>
      </c>
      <c r="N100" s="27">
        <v>620</v>
      </c>
      <c r="O100" s="26">
        <f t="shared" si="31"/>
        <v>0</v>
      </c>
      <c r="P100" s="26"/>
      <c r="Q100" s="26"/>
      <c r="R100" s="26"/>
      <c r="S100" s="28">
        <v>5580</v>
      </c>
      <c r="T100" s="26"/>
      <c r="U100" s="26"/>
      <c r="V100" s="26"/>
      <c r="W100" s="26"/>
      <c r="X100" s="26">
        <f t="shared" si="34"/>
        <v>900</v>
      </c>
      <c r="Y100" s="5">
        <v>0</v>
      </c>
      <c r="Z100" s="5">
        <v>900</v>
      </c>
      <c r="AA100" s="5">
        <v>0</v>
      </c>
      <c r="AB100" s="5">
        <v>0</v>
      </c>
      <c r="AC100" s="28">
        <f t="shared" si="46"/>
        <v>900</v>
      </c>
      <c r="AD100" s="28">
        <v>0</v>
      </c>
      <c r="AE100" s="28">
        <v>900</v>
      </c>
      <c r="AF100" s="28">
        <v>0</v>
      </c>
      <c r="AG100" s="28">
        <v>0</v>
      </c>
      <c r="AH100" s="28">
        <v>0</v>
      </c>
      <c r="AI100" s="28">
        <f t="shared" si="26"/>
        <v>0</v>
      </c>
      <c r="AJ100" s="28">
        <v>0</v>
      </c>
      <c r="AK100" s="28">
        <v>0</v>
      </c>
      <c r="AL100" s="28">
        <v>0</v>
      </c>
      <c r="AM100" s="28">
        <v>0</v>
      </c>
      <c r="AN100" s="28">
        <f t="shared" si="47"/>
        <v>0</v>
      </c>
      <c r="AO100" s="28">
        <v>0</v>
      </c>
      <c r="AP100" s="28">
        <v>0</v>
      </c>
      <c r="AQ100" s="28">
        <v>0</v>
      </c>
      <c r="AR100" s="28">
        <v>0</v>
      </c>
      <c r="AS100" s="28">
        <f t="shared" si="27"/>
        <v>400</v>
      </c>
      <c r="AT100" s="28">
        <v>0</v>
      </c>
      <c r="AU100" s="28">
        <v>400</v>
      </c>
      <c r="AV100" s="28">
        <f t="shared" si="28"/>
        <v>400</v>
      </c>
      <c r="AW100" s="28">
        <v>0</v>
      </c>
      <c r="AX100" s="28">
        <v>400</v>
      </c>
      <c r="AY100" s="28">
        <f t="shared" si="48"/>
        <v>1300</v>
      </c>
      <c r="AZ100" s="28">
        <f t="shared" si="49"/>
        <v>1300</v>
      </c>
      <c r="BA100" s="28">
        <v>0</v>
      </c>
      <c r="BB100" s="28">
        <v>0</v>
      </c>
      <c r="BC100" s="28"/>
      <c r="BD100" s="28">
        <f t="shared" si="29"/>
        <v>0</v>
      </c>
      <c r="BE100" s="28">
        <v>600</v>
      </c>
      <c r="BF100" s="28">
        <f t="shared" si="30"/>
        <v>1500</v>
      </c>
      <c r="BG100" s="28">
        <v>1000</v>
      </c>
      <c r="BH100" s="28"/>
      <c r="BI100" s="29" t="s">
        <v>343</v>
      </c>
    </row>
    <row r="101" spans="1:61" ht="72.75" customHeight="1">
      <c r="A101" s="22">
        <v>5</v>
      </c>
      <c r="B101" s="23" t="s">
        <v>344</v>
      </c>
      <c r="C101" s="24" t="s">
        <v>330</v>
      </c>
      <c r="D101" s="24" t="s">
        <v>226</v>
      </c>
      <c r="E101" s="31">
        <v>8001825</v>
      </c>
      <c r="F101" s="24" t="s">
        <v>345</v>
      </c>
      <c r="G101" s="25" t="s">
        <v>68</v>
      </c>
      <c r="H101" s="25" t="s">
        <v>108</v>
      </c>
      <c r="I101" s="25" t="s">
        <v>346</v>
      </c>
      <c r="J101" s="26">
        <f>SUM(L101:N101)</f>
        <v>9000</v>
      </c>
      <c r="K101" s="26"/>
      <c r="L101" s="26"/>
      <c r="M101" s="27">
        <v>7200</v>
      </c>
      <c r="N101" s="27">
        <v>1800</v>
      </c>
      <c r="O101" s="26">
        <f t="shared" si="31"/>
        <v>0</v>
      </c>
      <c r="P101" s="26"/>
      <c r="Q101" s="26"/>
      <c r="R101" s="26"/>
      <c r="S101" s="28">
        <v>7200</v>
      </c>
      <c r="T101" s="26"/>
      <c r="U101" s="26"/>
      <c r="V101" s="26"/>
      <c r="W101" s="26"/>
      <c r="X101" s="26">
        <f t="shared" si="34"/>
        <v>500</v>
      </c>
      <c r="Y101" s="5">
        <v>0</v>
      </c>
      <c r="Z101" s="5">
        <v>500</v>
      </c>
      <c r="AA101" s="5">
        <v>0</v>
      </c>
      <c r="AB101" s="5">
        <v>0</v>
      </c>
      <c r="AC101" s="28">
        <f t="shared" si="46"/>
        <v>449.96</v>
      </c>
      <c r="AD101" s="28">
        <v>0</v>
      </c>
      <c r="AE101" s="28">
        <v>449.96</v>
      </c>
      <c r="AF101" s="28">
        <v>0</v>
      </c>
      <c r="AG101" s="28">
        <v>0</v>
      </c>
      <c r="AH101" s="28">
        <v>0</v>
      </c>
      <c r="AI101" s="28">
        <f t="shared" si="26"/>
        <v>0</v>
      </c>
      <c r="AJ101" s="28">
        <v>0</v>
      </c>
      <c r="AK101" s="28">
        <v>0</v>
      </c>
      <c r="AL101" s="28">
        <v>0</v>
      </c>
      <c r="AM101" s="28">
        <v>0</v>
      </c>
      <c r="AN101" s="28">
        <f t="shared" si="47"/>
        <v>0</v>
      </c>
      <c r="AO101" s="28">
        <v>0</v>
      </c>
      <c r="AP101" s="28">
        <v>0</v>
      </c>
      <c r="AQ101" s="28">
        <v>0</v>
      </c>
      <c r="AR101" s="28">
        <v>0</v>
      </c>
      <c r="AS101" s="28">
        <f t="shared" si="27"/>
        <v>400</v>
      </c>
      <c r="AT101" s="28">
        <v>0</v>
      </c>
      <c r="AU101" s="28">
        <v>400</v>
      </c>
      <c r="AV101" s="28">
        <f t="shared" si="28"/>
        <v>400</v>
      </c>
      <c r="AW101" s="28">
        <v>0</v>
      </c>
      <c r="AX101" s="28">
        <v>400</v>
      </c>
      <c r="AY101" s="28">
        <f t="shared" si="48"/>
        <v>900</v>
      </c>
      <c r="AZ101" s="28">
        <f t="shared" si="49"/>
        <v>849.96</v>
      </c>
      <c r="BA101" s="28">
        <v>0</v>
      </c>
      <c r="BB101" s="28">
        <v>0</v>
      </c>
      <c r="BC101" s="28"/>
      <c r="BD101" s="28">
        <f t="shared" si="29"/>
        <v>0</v>
      </c>
      <c r="BE101" s="28">
        <v>600</v>
      </c>
      <c r="BF101" s="28">
        <f t="shared" si="30"/>
        <v>1100</v>
      </c>
      <c r="BG101" s="28">
        <v>1000</v>
      </c>
      <c r="BH101" s="28"/>
      <c r="BI101" s="29" t="s">
        <v>347</v>
      </c>
    </row>
    <row r="102" spans="1:61" s="6" customFormat="1" ht="35.25" customHeight="1">
      <c r="A102" s="37" t="s">
        <v>348</v>
      </c>
      <c r="B102" s="52" t="s">
        <v>349</v>
      </c>
      <c r="C102" s="37"/>
      <c r="D102" s="39"/>
      <c r="E102" s="40"/>
      <c r="F102" s="39"/>
      <c r="G102" s="39"/>
      <c r="H102" s="39"/>
      <c r="I102" s="39"/>
      <c r="J102" s="50">
        <f>SUBTOTAL(109,(J103:J104))</f>
        <v>12000</v>
      </c>
      <c r="K102" s="50">
        <f t="shared" ref="K102:BG102" si="50">SUBTOTAL(109,(K103:K104))</f>
        <v>0</v>
      </c>
      <c r="L102" s="50">
        <f t="shared" si="50"/>
        <v>0</v>
      </c>
      <c r="M102" s="50">
        <f t="shared" si="50"/>
        <v>12000</v>
      </c>
      <c r="N102" s="50">
        <f t="shared" si="50"/>
        <v>0</v>
      </c>
      <c r="O102" s="50">
        <f t="shared" si="50"/>
        <v>0</v>
      </c>
      <c r="P102" s="50">
        <f t="shared" si="50"/>
        <v>0</v>
      </c>
      <c r="Q102" s="50">
        <f t="shared" si="50"/>
        <v>0</v>
      </c>
      <c r="R102" s="50">
        <f t="shared" si="50"/>
        <v>0</v>
      </c>
      <c r="S102" s="50">
        <f t="shared" si="50"/>
        <v>12000</v>
      </c>
      <c r="T102" s="50">
        <f t="shared" si="50"/>
        <v>0</v>
      </c>
      <c r="U102" s="50">
        <f t="shared" si="50"/>
        <v>0</v>
      </c>
      <c r="V102" s="50">
        <f t="shared" si="50"/>
        <v>0</v>
      </c>
      <c r="W102" s="50">
        <f t="shared" si="50"/>
        <v>0</v>
      </c>
      <c r="X102" s="50">
        <f t="shared" si="50"/>
        <v>3500</v>
      </c>
      <c r="Y102" s="50">
        <f t="shared" si="50"/>
        <v>0</v>
      </c>
      <c r="Z102" s="50">
        <f t="shared" si="50"/>
        <v>1500</v>
      </c>
      <c r="AA102" s="50">
        <f t="shared" si="50"/>
        <v>0</v>
      </c>
      <c r="AB102" s="50">
        <f t="shared" si="50"/>
        <v>2000</v>
      </c>
      <c r="AC102" s="50">
        <f t="shared" si="50"/>
        <v>3500</v>
      </c>
      <c r="AD102" s="50">
        <f t="shared" si="50"/>
        <v>0</v>
      </c>
      <c r="AE102" s="50">
        <f t="shared" si="50"/>
        <v>1500</v>
      </c>
      <c r="AF102" s="50">
        <f t="shared" si="50"/>
        <v>0</v>
      </c>
      <c r="AG102" s="50">
        <f t="shared" si="50"/>
        <v>2000</v>
      </c>
      <c r="AH102" s="50">
        <f t="shared" si="50"/>
        <v>0</v>
      </c>
      <c r="AI102" s="50">
        <f t="shared" si="50"/>
        <v>500</v>
      </c>
      <c r="AJ102" s="50">
        <f t="shared" si="50"/>
        <v>0</v>
      </c>
      <c r="AK102" s="50">
        <f t="shared" si="50"/>
        <v>0</v>
      </c>
      <c r="AL102" s="50">
        <f t="shared" si="50"/>
        <v>500</v>
      </c>
      <c r="AM102" s="50">
        <f t="shared" si="50"/>
        <v>0</v>
      </c>
      <c r="AN102" s="50">
        <f t="shared" si="50"/>
        <v>500</v>
      </c>
      <c r="AO102" s="50">
        <f t="shared" si="50"/>
        <v>0</v>
      </c>
      <c r="AP102" s="50">
        <f t="shared" si="50"/>
        <v>0</v>
      </c>
      <c r="AQ102" s="50">
        <f t="shared" si="50"/>
        <v>500</v>
      </c>
      <c r="AR102" s="50">
        <f t="shared" si="50"/>
        <v>0</v>
      </c>
      <c r="AS102" s="50">
        <f t="shared" si="50"/>
        <v>650</v>
      </c>
      <c r="AT102" s="50">
        <f t="shared" si="50"/>
        <v>450</v>
      </c>
      <c r="AU102" s="50">
        <f t="shared" si="50"/>
        <v>200</v>
      </c>
      <c r="AV102" s="50">
        <f t="shared" si="50"/>
        <v>450</v>
      </c>
      <c r="AW102" s="50">
        <f t="shared" si="50"/>
        <v>450</v>
      </c>
      <c r="AX102" s="50">
        <f t="shared" si="50"/>
        <v>0</v>
      </c>
      <c r="AY102" s="50">
        <f t="shared" si="50"/>
        <v>4650</v>
      </c>
      <c r="AZ102" s="50">
        <f t="shared" si="50"/>
        <v>4450</v>
      </c>
      <c r="BA102" s="50">
        <f t="shared" si="50"/>
        <v>0</v>
      </c>
      <c r="BB102" s="50">
        <f t="shared" si="50"/>
        <v>0</v>
      </c>
      <c r="BC102" s="50">
        <f t="shared" si="50"/>
        <v>0</v>
      </c>
      <c r="BD102" s="50">
        <f t="shared" si="50"/>
        <v>0</v>
      </c>
      <c r="BE102" s="50">
        <f t="shared" si="50"/>
        <v>1050</v>
      </c>
      <c r="BF102" s="50">
        <f t="shared" si="50"/>
        <v>5050</v>
      </c>
      <c r="BG102" s="50">
        <f t="shared" si="50"/>
        <v>1500</v>
      </c>
      <c r="BH102" s="28"/>
      <c r="BI102" s="29"/>
    </row>
    <row r="103" spans="1:61" ht="99.75" customHeight="1">
      <c r="A103" s="22">
        <v>1</v>
      </c>
      <c r="B103" s="23" t="s">
        <v>350</v>
      </c>
      <c r="C103" s="24" t="s">
        <v>351</v>
      </c>
      <c r="D103" s="24" t="s">
        <v>284</v>
      </c>
      <c r="E103" s="31">
        <v>7004686</v>
      </c>
      <c r="F103" s="24" t="s">
        <v>352</v>
      </c>
      <c r="G103" s="25" t="s">
        <v>178</v>
      </c>
      <c r="H103" s="25" t="s">
        <v>186</v>
      </c>
      <c r="I103" s="25" t="s">
        <v>353</v>
      </c>
      <c r="J103" s="26">
        <f>SUM(L103:N103)</f>
        <v>8500</v>
      </c>
      <c r="K103" s="26"/>
      <c r="L103" s="26"/>
      <c r="M103" s="27">
        <v>8500</v>
      </c>
      <c r="N103" s="27"/>
      <c r="O103" s="26">
        <f t="shared" si="31"/>
        <v>0</v>
      </c>
      <c r="P103" s="26"/>
      <c r="Q103" s="27"/>
      <c r="R103" s="27"/>
      <c r="S103" s="28">
        <v>8500</v>
      </c>
      <c r="T103" s="26"/>
      <c r="U103" s="26"/>
      <c r="V103" s="27"/>
      <c r="W103" s="26"/>
      <c r="X103" s="26">
        <f t="shared" si="34"/>
        <v>1000</v>
      </c>
      <c r="Y103" s="5">
        <v>0</v>
      </c>
      <c r="Z103" s="5">
        <v>1000</v>
      </c>
      <c r="AA103" s="5">
        <v>0</v>
      </c>
      <c r="AB103" s="5"/>
      <c r="AC103" s="28">
        <f t="shared" si="46"/>
        <v>1000</v>
      </c>
      <c r="AD103" s="28">
        <v>0</v>
      </c>
      <c r="AE103" s="28">
        <v>1000</v>
      </c>
      <c r="AF103" s="28">
        <v>0</v>
      </c>
      <c r="AG103" s="28"/>
      <c r="AH103" s="28">
        <v>0</v>
      </c>
      <c r="AI103" s="28">
        <f t="shared" si="26"/>
        <v>0</v>
      </c>
      <c r="AJ103" s="28">
        <v>0</v>
      </c>
      <c r="AK103" s="28">
        <v>0</v>
      </c>
      <c r="AL103" s="28">
        <v>0</v>
      </c>
      <c r="AM103" s="28">
        <v>0</v>
      </c>
      <c r="AN103" s="28">
        <f>SUM(AO103:AR103)</f>
        <v>0</v>
      </c>
      <c r="AO103" s="28">
        <v>0</v>
      </c>
      <c r="AP103" s="28">
        <v>0</v>
      </c>
      <c r="AQ103" s="28">
        <v>0</v>
      </c>
      <c r="AR103" s="28">
        <v>0</v>
      </c>
      <c r="AS103" s="28">
        <f t="shared" si="27"/>
        <v>450</v>
      </c>
      <c r="AT103" s="28">
        <v>450</v>
      </c>
      <c r="AU103" s="28">
        <v>0</v>
      </c>
      <c r="AV103" s="28">
        <f t="shared" si="28"/>
        <v>450</v>
      </c>
      <c r="AW103" s="28">
        <v>450</v>
      </c>
      <c r="AX103" s="28">
        <v>0</v>
      </c>
      <c r="AY103" s="28">
        <f>V103+X103+AI103+AS103</f>
        <v>1450</v>
      </c>
      <c r="AZ103" s="28">
        <f>V103+AC103+AN103+AV103</f>
        <v>1450</v>
      </c>
      <c r="BA103" s="28">
        <v>0</v>
      </c>
      <c r="BB103" s="28">
        <v>0</v>
      </c>
      <c r="BC103" s="28"/>
      <c r="BD103" s="28">
        <f t="shared" si="29"/>
        <v>0</v>
      </c>
      <c r="BE103" s="28">
        <v>850</v>
      </c>
      <c r="BF103" s="28">
        <f t="shared" si="30"/>
        <v>1850</v>
      </c>
      <c r="BG103" s="28">
        <v>1200</v>
      </c>
      <c r="BH103" s="28"/>
      <c r="BI103" s="29" t="s">
        <v>354</v>
      </c>
    </row>
    <row r="104" spans="1:61" ht="95.25" customHeight="1">
      <c r="A104" s="22">
        <v>2</v>
      </c>
      <c r="B104" s="23" t="s">
        <v>355</v>
      </c>
      <c r="C104" s="24" t="s">
        <v>351</v>
      </c>
      <c r="D104" s="24" t="s">
        <v>212</v>
      </c>
      <c r="E104" s="24">
        <v>7004686</v>
      </c>
      <c r="F104" s="24" t="s">
        <v>352</v>
      </c>
      <c r="G104" s="25" t="s">
        <v>68</v>
      </c>
      <c r="H104" s="25"/>
      <c r="I104" s="25" t="s">
        <v>356</v>
      </c>
      <c r="J104" s="26">
        <f>SUM(L104:N104)</f>
        <v>3500</v>
      </c>
      <c r="K104" s="26"/>
      <c r="L104" s="26"/>
      <c r="M104" s="27">
        <v>3500</v>
      </c>
      <c r="N104" s="27"/>
      <c r="O104" s="26">
        <f t="shared" si="31"/>
        <v>0</v>
      </c>
      <c r="P104" s="26"/>
      <c r="Q104" s="27"/>
      <c r="R104" s="27"/>
      <c r="S104" s="28">
        <v>3500</v>
      </c>
      <c r="T104" s="26"/>
      <c r="U104" s="26"/>
      <c r="V104" s="27"/>
      <c r="W104" s="26"/>
      <c r="X104" s="26">
        <f t="shared" si="34"/>
        <v>2500</v>
      </c>
      <c r="Y104" s="5">
        <v>0</v>
      </c>
      <c r="Z104" s="5">
        <v>500</v>
      </c>
      <c r="AA104" s="5">
        <v>0</v>
      </c>
      <c r="AB104" s="5">
        <v>2000</v>
      </c>
      <c r="AC104" s="28">
        <f t="shared" si="46"/>
        <v>2500</v>
      </c>
      <c r="AD104" s="28">
        <v>0</v>
      </c>
      <c r="AE104" s="28">
        <v>500</v>
      </c>
      <c r="AF104" s="28">
        <v>0</v>
      </c>
      <c r="AG104" s="28">
        <v>2000</v>
      </c>
      <c r="AH104" s="28">
        <v>0</v>
      </c>
      <c r="AI104" s="28">
        <f t="shared" si="26"/>
        <v>500</v>
      </c>
      <c r="AJ104" s="28">
        <v>0</v>
      </c>
      <c r="AK104" s="28">
        <v>0</v>
      </c>
      <c r="AL104" s="28">
        <v>500</v>
      </c>
      <c r="AM104" s="28">
        <v>0</v>
      </c>
      <c r="AN104" s="28">
        <f>SUM(AO104:AR104)</f>
        <v>500</v>
      </c>
      <c r="AO104" s="28">
        <v>0</v>
      </c>
      <c r="AP104" s="28">
        <v>0</v>
      </c>
      <c r="AQ104" s="28">
        <v>500</v>
      </c>
      <c r="AR104" s="28">
        <v>0</v>
      </c>
      <c r="AS104" s="28">
        <f t="shared" si="27"/>
        <v>200</v>
      </c>
      <c r="AT104" s="28">
        <v>0</v>
      </c>
      <c r="AU104" s="28">
        <v>200</v>
      </c>
      <c r="AV104" s="28">
        <f t="shared" si="28"/>
        <v>0</v>
      </c>
      <c r="AW104" s="28">
        <v>0</v>
      </c>
      <c r="AX104" s="28">
        <v>0</v>
      </c>
      <c r="AY104" s="28">
        <f>V104+X104+AI104+AS104</f>
        <v>3200</v>
      </c>
      <c r="AZ104" s="28">
        <f>V104+AC104+AN104+AV104</f>
        <v>3000</v>
      </c>
      <c r="BA104" s="28">
        <v>0</v>
      </c>
      <c r="BB104" s="28">
        <v>0</v>
      </c>
      <c r="BC104" s="28"/>
      <c r="BD104" s="28">
        <f t="shared" si="29"/>
        <v>0</v>
      </c>
      <c r="BE104" s="28">
        <v>200</v>
      </c>
      <c r="BF104" s="28">
        <f t="shared" si="30"/>
        <v>3200</v>
      </c>
      <c r="BG104" s="28">
        <v>300</v>
      </c>
      <c r="BH104" s="28"/>
      <c r="BI104" s="29" t="s">
        <v>357</v>
      </c>
    </row>
    <row r="105" spans="1:61" s="6" customFormat="1" ht="27" customHeight="1">
      <c r="A105" s="37" t="s">
        <v>358</v>
      </c>
      <c r="B105" s="52" t="s">
        <v>359</v>
      </c>
      <c r="C105" s="53"/>
      <c r="D105" s="53"/>
      <c r="E105" s="54"/>
      <c r="F105" s="53"/>
      <c r="G105" s="49"/>
      <c r="H105" s="49"/>
      <c r="I105" s="49"/>
      <c r="J105" s="50">
        <f>SUBTOTAL(109,(J106:J108))</f>
        <v>20500</v>
      </c>
      <c r="K105" s="50">
        <f t="shared" ref="K105:BG105" si="51">SUBTOTAL(109,(K106:K108))</f>
        <v>0</v>
      </c>
      <c r="L105" s="50">
        <f t="shared" si="51"/>
        <v>0</v>
      </c>
      <c r="M105" s="50">
        <f t="shared" si="51"/>
        <v>19500</v>
      </c>
      <c r="N105" s="50">
        <f t="shared" si="51"/>
        <v>1000</v>
      </c>
      <c r="O105" s="50">
        <f t="shared" si="51"/>
        <v>0</v>
      </c>
      <c r="P105" s="50">
        <f t="shared" si="51"/>
        <v>0</v>
      </c>
      <c r="Q105" s="50">
        <f t="shared" si="51"/>
        <v>0</v>
      </c>
      <c r="R105" s="50">
        <f t="shared" si="51"/>
        <v>0</v>
      </c>
      <c r="S105" s="50">
        <f t="shared" si="51"/>
        <v>19500</v>
      </c>
      <c r="T105" s="50">
        <f t="shared" si="51"/>
        <v>0</v>
      </c>
      <c r="U105" s="50">
        <f t="shared" si="51"/>
        <v>0</v>
      </c>
      <c r="V105" s="50">
        <f t="shared" si="51"/>
        <v>0</v>
      </c>
      <c r="W105" s="50">
        <f t="shared" si="51"/>
        <v>0</v>
      </c>
      <c r="X105" s="50">
        <f t="shared" si="51"/>
        <v>1800</v>
      </c>
      <c r="Y105" s="50">
        <f t="shared" si="51"/>
        <v>0</v>
      </c>
      <c r="Z105" s="50">
        <f t="shared" si="51"/>
        <v>1800</v>
      </c>
      <c r="AA105" s="50">
        <f t="shared" si="51"/>
        <v>0</v>
      </c>
      <c r="AB105" s="50">
        <f t="shared" si="51"/>
        <v>0</v>
      </c>
      <c r="AC105" s="50">
        <f t="shared" si="51"/>
        <v>1796</v>
      </c>
      <c r="AD105" s="50">
        <f t="shared" si="51"/>
        <v>0</v>
      </c>
      <c r="AE105" s="50">
        <f t="shared" si="51"/>
        <v>1796</v>
      </c>
      <c r="AF105" s="50">
        <f t="shared" si="51"/>
        <v>0</v>
      </c>
      <c r="AG105" s="50">
        <f t="shared" si="51"/>
        <v>0</v>
      </c>
      <c r="AH105" s="50">
        <f t="shared" si="51"/>
        <v>0</v>
      </c>
      <c r="AI105" s="50">
        <f t="shared" si="51"/>
        <v>7445</v>
      </c>
      <c r="AJ105" s="50">
        <f t="shared" si="51"/>
        <v>0</v>
      </c>
      <c r="AK105" s="50">
        <f t="shared" si="51"/>
        <v>1445</v>
      </c>
      <c r="AL105" s="50">
        <f t="shared" si="51"/>
        <v>6000</v>
      </c>
      <c r="AM105" s="50">
        <f t="shared" si="51"/>
        <v>0</v>
      </c>
      <c r="AN105" s="50">
        <f t="shared" si="51"/>
        <v>7445</v>
      </c>
      <c r="AO105" s="50">
        <f t="shared" si="51"/>
        <v>0</v>
      </c>
      <c r="AP105" s="50">
        <f t="shared" si="51"/>
        <v>1445</v>
      </c>
      <c r="AQ105" s="50">
        <f t="shared" si="51"/>
        <v>6000</v>
      </c>
      <c r="AR105" s="50">
        <f t="shared" si="51"/>
        <v>0</v>
      </c>
      <c r="AS105" s="50">
        <f t="shared" si="51"/>
        <v>1410</v>
      </c>
      <c r="AT105" s="50">
        <f t="shared" si="51"/>
        <v>0</v>
      </c>
      <c r="AU105" s="50">
        <f t="shared" si="51"/>
        <v>1410</v>
      </c>
      <c r="AV105" s="50">
        <f t="shared" si="51"/>
        <v>310</v>
      </c>
      <c r="AW105" s="50">
        <f t="shared" si="51"/>
        <v>0</v>
      </c>
      <c r="AX105" s="50">
        <f t="shared" si="51"/>
        <v>310</v>
      </c>
      <c r="AY105" s="50">
        <f t="shared" si="51"/>
        <v>10655</v>
      </c>
      <c r="AZ105" s="50">
        <f t="shared" si="51"/>
        <v>9551</v>
      </c>
      <c r="BA105" s="50">
        <f t="shared" si="51"/>
        <v>13.2</v>
      </c>
      <c r="BB105" s="50">
        <f t="shared" si="51"/>
        <v>0</v>
      </c>
      <c r="BC105" s="50">
        <f t="shared" si="51"/>
        <v>0</v>
      </c>
      <c r="BD105" s="50">
        <f t="shared" si="51"/>
        <v>13.2</v>
      </c>
      <c r="BE105" s="50">
        <f t="shared" si="51"/>
        <v>2310</v>
      </c>
      <c r="BF105" s="50">
        <f t="shared" si="51"/>
        <v>11555</v>
      </c>
      <c r="BG105" s="50">
        <f t="shared" si="51"/>
        <v>4745</v>
      </c>
      <c r="BH105" s="28"/>
      <c r="BI105" s="29"/>
    </row>
    <row r="106" spans="1:61" ht="68.25" customHeight="1">
      <c r="A106" s="22">
        <v>1</v>
      </c>
      <c r="B106" s="23" t="s">
        <v>360</v>
      </c>
      <c r="C106" s="24" t="s">
        <v>361</v>
      </c>
      <c r="D106" s="24" t="s">
        <v>117</v>
      </c>
      <c r="E106" s="31">
        <v>7988563</v>
      </c>
      <c r="F106" s="24" t="s">
        <v>115</v>
      </c>
      <c r="G106" s="25" t="s">
        <v>68</v>
      </c>
      <c r="H106" s="25"/>
      <c r="I106" s="25" t="s">
        <v>263</v>
      </c>
      <c r="J106" s="26">
        <f>SUM(L106:N106)</f>
        <v>1000</v>
      </c>
      <c r="K106" s="26"/>
      <c r="L106" s="26"/>
      <c r="M106" s="27">
        <v>1000</v>
      </c>
      <c r="N106" s="27"/>
      <c r="O106" s="26">
        <f t="shared" si="31"/>
        <v>0</v>
      </c>
      <c r="P106" s="26"/>
      <c r="Q106" s="26"/>
      <c r="R106" s="26"/>
      <c r="S106" s="28">
        <v>1000</v>
      </c>
      <c r="T106" s="26"/>
      <c r="U106" s="26"/>
      <c r="V106" s="26"/>
      <c r="W106" s="26"/>
      <c r="X106" s="26">
        <f t="shared" si="34"/>
        <v>300</v>
      </c>
      <c r="Y106" s="5">
        <v>0</v>
      </c>
      <c r="Z106" s="5">
        <v>300</v>
      </c>
      <c r="AA106" s="5">
        <v>0</v>
      </c>
      <c r="AB106" s="5">
        <v>0</v>
      </c>
      <c r="AC106" s="28">
        <f t="shared" si="46"/>
        <v>300</v>
      </c>
      <c r="AD106" s="28">
        <v>0</v>
      </c>
      <c r="AE106" s="28">
        <v>300</v>
      </c>
      <c r="AF106" s="28">
        <v>0</v>
      </c>
      <c r="AG106" s="28">
        <v>0</v>
      </c>
      <c r="AH106" s="28">
        <v>0</v>
      </c>
      <c r="AI106" s="28">
        <f t="shared" si="26"/>
        <v>300</v>
      </c>
      <c r="AJ106" s="28">
        <v>0</v>
      </c>
      <c r="AK106" s="28">
        <v>300</v>
      </c>
      <c r="AL106" s="28">
        <v>0</v>
      </c>
      <c r="AM106" s="28">
        <v>0</v>
      </c>
      <c r="AN106" s="28">
        <f>SUM(AO106:AR106)</f>
        <v>300</v>
      </c>
      <c r="AO106" s="28">
        <v>0</v>
      </c>
      <c r="AP106" s="28">
        <v>300</v>
      </c>
      <c r="AQ106" s="28">
        <v>0</v>
      </c>
      <c r="AR106" s="28">
        <v>0</v>
      </c>
      <c r="AS106" s="28">
        <f t="shared" si="27"/>
        <v>100</v>
      </c>
      <c r="AT106" s="28">
        <v>0</v>
      </c>
      <c r="AU106" s="28">
        <v>100</v>
      </c>
      <c r="AV106" s="28">
        <f t="shared" si="28"/>
        <v>0</v>
      </c>
      <c r="AW106" s="28">
        <v>0</v>
      </c>
      <c r="AX106" s="28">
        <v>0</v>
      </c>
      <c r="AY106" s="28">
        <f>V106+X106+AI106+AS106</f>
        <v>700</v>
      </c>
      <c r="AZ106" s="28">
        <f>V106+AC106+AN106+AV106</f>
        <v>600</v>
      </c>
      <c r="BA106" s="28">
        <v>0</v>
      </c>
      <c r="BB106" s="28">
        <v>0</v>
      </c>
      <c r="BC106" s="28"/>
      <c r="BD106" s="28">
        <f t="shared" si="29"/>
        <v>0</v>
      </c>
      <c r="BE106" s="28">
        <v>200</v>
      </c>
      <c r="BF106" s="28">
        <f t="shared" si="30"/>
        <v>800</v>
      </c>
      <c r="BG106" s="28">
        <v>200</v>
      </c>
      <c r="BH106" s="28"/>
      <c r="BI106" s="29" t="s">
        <v>240</v>
      </c>
    </row>
    <row r="107" spans="1:61" ht="73.5" customHeight="1">
      <c r="A107" s="22">
        <v>2</v>
      </c>
      <c r="B107" s="33" t="s">
        <v>362</v>
      </c>
      <c r="C107" s="24" t="s">
        <v>361</v>
      </c>
      <c r="D107" s="24" t="s">
        <v>64</v>
      </c>
      <c r="E107" s="30">
        <v>7957032</v>
      </c>
      <c r="F107" s="24" t="s">
        <v>62</v>
      </c>
      <c r="G107" s="25" t="s">
        <v>68</v>
      </c>
      <c r="H107" s="25"/>
      <c r="I107" s="25" t="s">
        <v>363</v>
      </c>
      <c r="J107" s="26">
        <f>SUM(L107:N107)</f>
        <v>2500</v>
      </c>
      <c r="K107" s="26"/>
      <c r="L107" s="26"/>
      <c r="M107" s="27">
        <v>1500</v>
      </c>
      <c r="N107" s="27">
        <v>1000</v>
      </c>
      <c r="O107" s="26">
        <f t="shared" si="31"/>
        <v>0</v>
      </c>
      <c r="P107" s="26"/>
      <c r="Q107" s="27"/>
      <c r="R107" s="27"/>
      <c r="S107" s="28">
        <v>1500</v>
      </c>
      <c r="T107" s="26"/>
      <c r="U107" s="26"/>
      <c r="V107" s="27"/>
      <c r="W107" s="26"/>
      <c r="X107" s="26">
        <f t="shared" si="34"/>
        <v>500</v>
      </c>
      <c r="Y107" s="5">
        <v>0</v>
      </c>
      <c r="Z107" s="5">
        <v>500</v>
      </c>
      <c r="AA107" s="5">
        <v>0</v>
      </c>
      <c r="AB107" s="5">
        <v>0</v>
      </c>
      <c r="AC107" s="28">
        <f t="shared" si="46"/>
        <v>500</v>
      </c>
      <c r="AD107" s="28">
        <v>0</v>
      </c>
      <c r="AE107" s="28">
        <v>500</v>
      </c>
      <c r="AF107" s="28">
        <v>0</v>
      </c>
      <c r="AG107" s="28">
        <v>0</v>
      </c>
      <c r="AH107" s="28">
        <v>0</v>
      </c>
      <c r="AI107" s="28">
        <f t="shared" si="26"/>
        <v>145</v>
      </c>
      <c r="AJ107" s="28">
        <v>0</v>
      </c>
      <c r="AK107" s="28">
        <v>145</v>
      </c>
      <c r="AL107" s="28">
        <v>0</v>
      </c>
      <c r="AM107" s="28">
        <v>0</v>
      </c>
      <c r="AN107" s="28">
        <f>SUM(AO107:AR107)</f>
        <v>145</v>
      </c>
      <c r="AO107" s="28">
        <v>0</v>
      </c>
      <c r="AP107" s="28">
        <v>145</v>
      </c>
      <c r="AQ107" s="28">
        <v>0</v>
      </c>
      <c r="AR107" s="28">
        <v>0</v>
      </c>
      <c r="AS107" s="28">
        <f t="shared" si="27"/>
        <v>310</v>
      </c>
      <c r="AT107" s="28">
        <v>0</v>
      </c>
      <c r="AU107" s="28">
        <v>310</v>
      </c>
      <c r="AV107" s="28">
        <f t="shared" si="28"/>
        <v>310</v>
      </c>
      <c r="AW107" s="28">
        <v>0</v>
      </c>
      <c r="AX107" s="28">
        <v>310</v>
      </c>
      <c r="AY107" s="28">
        <f>V107+X107+AI107+AS107</f>
        <v>955</v>
      </c>
      <c r="AZ107" s="28">
        <f>V107+AC107+AN107+AV107</f>
        <v>955</v>
      </c>
      <c r="BA107" s="28">
        <v>13.2</v>
      </c>
      <c r="BB107" s="28">
        <v>0</v>
      </c>
      <c r="BC107" s="28"/>
      <c r="BD107" s="28">
        <f t="shared" si="29"/>
        <v>13.2</v>
      </c>
      <c r="BE107" s="28">
        <v>310</v>
      </c>
      <c r="BF107" s="28">
        <f t="shared" si="30"/>
        <v>955</v>
      </c>
      <c r="BG107" s="28">
        <v>545</v>
      </c>
      <c r="BH107" s="28"/>
      <c r="BI107" s="29" t="s">
        <v>149</v>
      </c>
    </row>
    <row r="108" spans="1:61" ht="99" customHeight="1">
      <c r="A108" s="22">
        <v>3</v>
      </c>
      <c r="B108" s="23" t="s">
        <v>364</v>
      </c>
      <c r="C108" s="24" t="s">
        <v>361</v>
      </c>
      <c r="D108" s="24" t="s">
        <v>171</v>
      </c>
      <c r="E108" s="24">
        <v>7975086</v>
      </c>
      <c r="F108" s="24" t="s">
        <v>169</v>
      </c>
      <c r="G108" s="25" t="s">
        <v>178</v>
      </c>
      <c r="H108" s="25" t="s">
        <v>186</v>
      </c>
      <c r="I108" s="25" t="s">
        <v>365</v>
      </c>
      <c r="J108" s="26">
        <f>SUM(L108:N108)</f>
        <v>17000</v>
      </c>
      <c r="K108" s="26"/>
      <c r="L108" s="26"/>
      <c r="M108" s="27">
        <v>17000</v>
      </c>
      <c r="N108" s="27"/>
      <c r="O108" s="26">
        <f t="shared" si="31"/>
        <v>0</v>
      </c>
      <c r="P108" s="26"/>
      <c r="Q108" s="27"/>
      <c r="R108" s="27"/>
      <c r="S108" s="28">
        <v>17000</v>
      </c>
      <c r="T108" s="26"/>
      <c r="U108" s="26"/>
      <c r="V108" s="27"/>
      <c r="W108" s="26"/>
      <c r="X108" s="26">
        <f t="shared" si="34"/>
        <v>1000</v>
      </c>
      <c r="Y108" s="5">
        <v>0</v>
      </c>
      <c r="Z108" s="5">
        <v>1000</v>
      </c>
      <c r="AA108" s="5">
        <v>0</v>
      </c>
      <c r="AB108" s="5">
        <v>0</v>
      </c>
      <c r="AC108" s="28">
        <f t="shared" si="46"/>
        <v>996</v>
      </c>
      <c r="AD108" s="28">
        <v>0</v>
      </c>
      <c r="AE108" s="28">
        <v>996</v>
      </c>
      <c r="AF108" s="28">
        <v>0</v>
      </c>
      <c r="AG108" s="28">
        <v>0</v>
      </c>
      <c r="AH108" s="28">
        <v>0</v>
      </c>
      <c r="AI108" s="28">
        <f t="shared" si="26"/>
        <v>7000</v>
      </c>
      <c r="AJ108" s="28">
        <v>0</v>
      </c>
      <c r="AK108" s="28">
        <v>1000</v>
      </c>
      <c r="AL108" s="28">
        <v>6000</v>
      </c>
      <c r="AM108" s="28">
        <v>0</v>
      </c>
      <c r="AN108" s="28">
        <f>SUM(AO108:AR108)</f>
        <v>7000</v>
      </c>
      <c r="AO108" s="28">
        <v>0</v>
      </c>
      <c r="AP108" s="28">
        <v>1000</v>
      </c>
      <c r="AQ108" s="28">
        <v>6000</v>
      </c>
      <c r="AR108" s="28">
        <v>0</v>
      </c>
      <c r="AS108" s="28">
        <f t="shared" si="27"/>
        <v>1000</v>
      </c>
      <c r="AT108" s="28">
        <v>0</v>
      </c>
      <c r="AU108" s="28">
        <v>1000</v>
      </c>
      <c r="AV108" s="28">
        <f t="shared" si="28"/>
        <v>0</v>
      </c>
      <c r="AW108" s="28">
        <v>0</v>
      </c>
      <c r="AX108" s="28">
        <v>0</v>
      </c>
      <c r="AY108" s="28">
        <f>V108+X108+AI108+AS108</f>
        <v>9000</v>
      </c>
      <c r="AZ108" s="28">
        <f>V108+AC108+AN108+AV108</f>
        <v>7996</v>
      </c>
      <c r="BA108" s="28">
        <v>0</v>
      </c>
      <c r="BB108" s="28">
        <v>0</v>
      </c>
      <c r="BC108" s="28"/>
      <c r="BD108" s="28">
        <f t="shared" si="29"/>
        <v>0</v>
      </c>
      <c r="BE108" s="28">
        <v>1800</v>
      </c>
      <c r="BF108" s="28">
        <f t="shared" si="30"/>
        <v>9800</v>
      </c>
      <c r="BG108" s="28">
        <v>4000</v>
      </c>
      <c r="BH108" s="28"/>
      <c r="BI108" s="29" t="s">
        <v>366</v>
      </c>
    </row>
    <row r="109" spans="1:61" s="6" customFormat="1" ht="32.25" customHeight="1">
      <c r="A109" s="37" t="s">
        <v>367</v>
      </c>
      <c r="B109" s="52" t="s">
        <v>368</v>
      </c>
      <c r="C109" s="53"/>
      <c r="D109" s="53"/>
      <c r="E109" s="53"/>
      <c r="F109" s="53"/>
      <c r="G109" s="49"/>
      <c r="H109" s="49"/>
      <c r="I109" s="49"/>
      <c r="J109" s="50">
        <f>SUBTOTAL(109,(J110:J110))</f>
        <v>5800</v>
      </c>
      <c r="K109" s="50">
        <f t="shared" ref="K109:BG109" si="52">SUBTOTAL(109,(K110:K110))</f>
        <v>0</v>
      </c>
      <c r="L109" s="50">
        <f t="shared" si="52"/>
        <v>0</v>
      </c>
      <c r="M109" s="50">
        <f t="shared" si="52"/>
        <v>5800</v>
      </c>
      <c r="N109" s="50">
        <f t="shared" si="52"/>
        <v>0</v>
      </c>
      <c r="O109" s="50">
        <f t="shared" si="52"/>
        <v>0</v>
      </c>
      <c r="P109" s="50">
        <f t="shared" si="52"/>
        <v>0</v>
      </c>
      <c r="Q109" s="50">
        <f t="shared" si="52"/>
        <v>0</v>
      </c>
      <c r="R109" s="50">
        <f t="shared" si="52"/>
        <v>0</v>
      </c>
      <c r="S109" s="50">
        <f t="shared" si="52"/>
        <v>5800</v>
      </c>
      <c r="T109" s="50">
        <f t="shared" si="52"/>
        <v>0</v>
      </c>
      <c r="U109" s="50">
        <f t="shared" si="52"/>
        <v>0</v>
      </c>
      <c r="V109" s="50">
        <f t="shared" si="52"/>
        <v>0</v>
      </c>
      <c r="W109" s="50">
        <f t="shared" si="52"/>
        <v>0</v>
      </c>
      <c r="X109" s="50">
        <f t="shared" si="52"/>
        <v>3250</v>
      </c>
      <c r="Y109" s="50">
        <f t="shared" si="52"/>
        <v>1000</v>
      </c>
      <c r="Z109" s="50">
        <f t="shared" si="52"/>
        <v>0</v>
      </c>
      <c r="AA109" s="50">
        <f t="shared" si="52"/>
        <v>0</v>
      </c>
      <c r="AB109" s="50">
        <f t="shared" si="52"/>
        <v>2250</v>
      </c>
      <c r="AC109" s="50">
        <f t="shared" si="52"/>
        <v>3250</v>
      </c>
      <c r="AD109" s="50">
        <f t="shared" si="52"/>
        <v>1000</v>
      </c>
      <c r="AE109" s="50">
        <f t="shared" si="52"/>
        <v>0</v>
      </c>
      <c r="AF109" s="50">
        <f t="shared" si="52"/>
        <v>0</v>
      </c>
      <c r="AG109" s="50">
        <f t="shared" si="52"/>
        <v>2250</v>
      </c>
      <c r="AH109" s="50">
        <f t="shared" si="52"/>
        <v>0</v>
      </c>
      <c r="AI109" s="50">
        <f t="shared" si="52"/>
        <v>1509</v>
      </c>
      <c r="AJ109" s="50">
        <f t="shared" si="52"/>
        <v>0</v>
      </c>
      <c r="AK109" s="50">
        <f t="shared" si="52"/>
        <v>500</v>
      </c>
      <c r="AL109" s="50">
        <f t="shared" si="52"/>
        <v>0</v>
      </c>
      <c r="AM109" s="50">
        <f t="shared" si="52"/>
        <v>1009</v>
      </c>
      <c r="AN109" s="50">
        <f t="shared" si="52"/>
        <v>1509</v>
      </c>
      <c r="AO109" s="50">
        <f t="shared" si="52"/>
        <v>0</v>
      </c>
      <c r="AP109" s="50">
        <f t="shared" si="52"/>
        <v>500</v>
      </c>
      <c r="AQ109" s="50">
        <f t="shared" si="52"/>
        <v>0</v>
      </c>
      <c r="AR109" s="50">
        <f t="shared" si="52"/>
        <v>1009</v>
      </c>
      <c r="AS109" s="50">
        <f t="shared" si="52"/>
        <v>310</v>
      </c>
      <c r="AT109" s="50">
        <f t="shared" si="52"/>
        <v>310</v>
      </c>
      <c r="AU109" s="50">
        <f t="shared" si="52"/>
        <v>0</v>
      </c>
      <c r="AV109" s="50">
        <f t="shared" si="52"/>
        <v>310</v>
      </c>
      <c r="AW109" s="50">
        <f t="shared" si="52"/>
        <v>310</v>
      </c>
      <c r="AX109" s="50">
        <f t="shared" si="52"/>
        <v>0</v>
      </c>
      <c r="AY109" s="50">
        <f t="shared" si="52"/>
        <v>5069</v>
      </c>
      <c r="AZ109" s="50">
        <f t="shared" si="52"/>
        <v>5069</v>
      </c>
      <c r="BA109" s="50">
        <f t="shared" si="52"/>
        <v>0</v>
      </c>
      <c r="BB109" s="50">
        <f t="shared" si="52"/>
        <v>0</v>
      </c>
      <c r="BC109" s="50">
        <f t="shared" si="52"/>
        <v>0</v>
      </c>
      <c r="BD109" s="50">
        <f t="shared" si="52"/>
        <v>0</v>
      </c>
      <c r="BE109" s="50">
        <f t="shared" si="52"/>
        <v>310</v>
      </c>
      <c r="BF109" s="50">
        <f t="shared" si="52"/>
        <v>5069</v>
      </c>
      <c r="BG109" s="50">
        <f t="shared" si="52"/>
        <v>300</v>
      </c>
      <c r="BH109" s="28"/>
      <c r="BI109" s="29"/>
    </row>
    <row r="110" spans="1:61" ht="90" customHeight="1">
      <c r="A110" s="22">
        <v>1</v>
      </c>
      <c r="B110" s="23" t="s">
        <v>369</v>
      </c>
      <c r="C110" s="55" t="s">
        <v>370</v>
      </c>
      <c r="D110" s="55" t="s">
        <v>171</v>
      </c>
      <c r="E110" s="55">
        <v>7921988</v>
      </c>
      <c r="F110" s="55" t="s">
        <v>371</v>
      </c>
      <c r="G110" s="56" t="s">
        <v>178</v>
      </c>
      <c r="H110" s="56"/>
      <c r="I110" s="56" t="s">
        <v>372</v>
      </c>
      <c r="J110" s="57">
        <f>SUM(L110:N110)</f>
        <v>5800</v>
      </c>
      <c r="K110" s="57"/>
      <c r="L110" s="57"/>
      <c r="M110" s="58">
        <v>5800</v>
      </c>
      <c r="N110" s="58"/>
      <c r="O110" s="57">
        <f t="shared" si="31"/>
        <v>0</v>
      </c>
      <c r="P110" s="57"/>
      <c r="Q110" s="58"/>
      <c r="R110" s="58"/>
      <c r="S110" s="59">
        <v>5800</v>
      </c>
      <c r="T110" s="57"/>
      <c r="U110" s="57"/>
      <c r="V110" s="58"/>
      <c r="W110" s="57"/>
      <c r="X110" s="57">
        <f t="shared" si="34"/>
        <v>3250</v>
      </c>
      <c r="Y110" s="5">
        <v>1000</v>
      </c>
      <c r="Z110" s="5">
        <v>0</v>
      </c>
      <c r="AA110" s="5">
        <v>0</v>
      </c>
      <c r="AB110" s="5">
        <v>2250</v>
      </c>
      <c r="AC110" s="59">
        <f t="shared" si="46"/>
        <v>3250</v>
      </c>
      <c r="AD110" s="59">
        <v>1000</v>
      </c>
      <c r="AE110" s="59">
        <v>0</v>
      </c>
      <c r="AF110" s="59">
        <v>0</v>
      </c>
      <c r="AG110" s="59">
        <v>2250</v>
      </c>
      <c r="AH110" s="59">
        <v>0</v>
      </c>
      <c r="AI110" s="59">
        <f t="shared" si="26"/>
        <v>1509</v>
      </c>
      <c r="AJ110" s="59">
        <v>0</v>
      </c>
      <c r="AK110" s="59">
        <v>500</v>
      </c>
      <c r="AL110" s="59">
        <v>0</v>
      </c>
      <c r="AM110" s="59">
        <v>1009</v>
      </c>
      <c r="AN110" s="59">
        <f>SUM(AO110:AR110)</f>
        <v>1509</v>
      </c>
      <c r="AO110" s="59">
        <v>0</v>
      </c>
      <c r="AP110" s="59">
        <v>500</v>
      </c>
      <c r="AQ110" s="59">
        <v>0</v>
      </c>
      <c r="AR110" s="59">
        <v>1009</v>
      </c>
      <c r="AS110" s="59">
        <f t="shared" si="27"/>
        <v>310</v>
      </c>
      <c r="AT110" s="59">
        <v>310</v>
      </c>
      <c r="AU110" s="59">
        <v>0</v>
      </c>
      <c r="AV110" s="59">
        <f t="shared" si="28"/>
        <v>310</v>
      </c>
      <c r="AW110" s="59">
        <v>310</v>
      </c>
      <c r="AX110" s="59">
        <v>0</v>
      </c>
      <c r="AY110" s="59">
        <f>V110+X110+AI110+AS110</f>
        <v>5069</v>
      </c>
      <c r="AZ110" s="59">
        <f>V110+AC110+AN110+AV110</f>
        <v>5069</v>
      </c>
      <c r="BA110" s="59">
        <v>0</v>
      </c>
      <c r="BB110" s="59">
        <v>0</v>
      </c>
      <c r="BC110" s="59"/>
      <c r="BD110" s="59">
        <f t="shared" si="29"/>
        <v>0</v>
      </c>
      <c r="BE110" s="59">
        <v>310</v>
      </c>
      <c r="BF110" s="59">
        <f t="shared" si="30"/>
        <v>5069</v>
      </c>
      <c r="BG110" s="59">
        <v>300</v>
      </c>
      <c r="BH110" s="59"/>
      <c r="BI110" s="60" t="s">
        <v>38</v>
      </c>
    </row>
    <row r="111" spans="1:61" ht="34.5" customHeight="1">
      <c r="A111" s="68" t="s">
        <v>2</v>
      </c>
      <c r="B111" s="52" t="s">
        <v>373</v>
      </c>
      <c r="C111" s="61"/>
      <c r="D111" s="61"/>
      <c r="E111" s="61"/>
      <c r="F111" s="61"/>
      <c r="G111" s="61"/>
      <c r="H111" s="61"/>
      <c r="I111" s="61"/>
      <c r="J111" s="50">
        <f>SUBTOTAL(109,(J112:J113))</f>
        <v>6000</v>
      </c>
      <c r="K111" s="50">
        <f t="shared" ref="K111:BG111" si="53">SUBTOTAL(109,(K112:K113))</f>
        <v>2000</v>
      </c>
      <c r="L111" s="50">
        <f t="shared" si="53"/>
        <v>0</v>
      </c>
      <c r="M111" s="50">
        <f t="shared" si="53"/>
        <v>4000</v>
      </c>
      <c r="N111" s="50">
        <f t="shared" si="53"/>
        <v>0</v>
      </c>
      <c r="O111" s="50">
        <f t="shared" si="53"/>
        <v>0</v>
      </c>
      <c r="P111" s="50">
        <f t="shared" si="53"/>
        <v>0</v>
      </c>
      <c r="Q111" s="50">
        <f t="shared" si="53"/>
        <v>0</v>
      </c>
      <c r="R111" s="50">
        <f t="shared" si="53"/>
        <v>0</v>
      </c>
      <c r="S111" s="50">
        <f t="shared" si="53"/>
        <v>4000</v>
      </c>
      <c r="T111" s="50">
        <f t="shared" si="53"/>
        <v>0</v>
      </c>
      <c r="U111" s="50">
        <f t="shared" si="53"/>
        <v>0</v>
      </c>
      <c r="V111" s="50">
        <f t="shared" si="53"/>
        <v>0</v>
      </c>
      <c r="W111" s="50">
        <f t="shared" si="53"/>
        <v>0</v>
      </c>
      <c r="X111" s="50">
        <f t="shared" si="53"/>
        <v>0</v>
      </c>
      <c r="Y111" s="50">
        <f t="shared" si="53"/>
        <v>0</v>
      </c>
      <c r="Z111" s="50">
        <f t="shared" si="53"/>
        <v>0</v>
      </c>
      <c r="AA111" s="50">
        <f t="shared" si="53"/>
        <v>0</v>
      </c>
      <c r="AB111" s="50">
        <f t="shared" si="53"/>
        <v>0</v>
      </c>
      <c r="AC111" s="50">
        <f t="shared" si="53"/>
        <v>0</v>
      </c>
      <c r="AD111" s="50">
        <f t="shared" si="53"/>
        <v>0</v>
      </c>
      <c r="AE111" s="50">
        <f t="shared" si="53"/>
        <v>0</v>
      </c>
      <c r="AF111" s="50">
        <f t="shared" si="53"/>
        <v>0</v>
      </c>
      <c r="AG111" s="50">
        <f t="shared" si="53"/>
        <v>0</v>
      </c>
      <c r="AH111" s="50">
        <f t="shared" si="53"/>
        <v>0</v>
      </c>
      <c r="AI111" s="50">
        <f t="shared" si="53"/>
        <v>0</v>
      </c>
      <c r="AJ111" s="50">
        <f t="shared" si="53"/>
        <v>0</v>
      </c>
      <c r="AK111" s="50">
        <f t="shared" si="53"/>
        <v>0</v>
      </c>
      <c r="AL111" s="50">
        <f t="shared" si="53"/>
        <v>0</v>
      </c>
      <c r="AM111" s="50">
        <f t="shared" si="53"/>
        <v>0</v>
      </c>
      <c r="AN111" s="50">
        <f t="shared" si="53"/>
        <v>0</v>
      </c>
      <c r="AO111" s="50">
        <f t="shared" si="53"/>
        <v>0</v>
      </c>
      <c r="AP111" s="50">
        <f t="shared" si="53"/>
        <v>0</v>
      </c>
      <c r="AQ111" s="50">
        <f t="shared" si="53"/>
        <v>0</v>
      </c>
      <c r="AR111" s="50">
        <f t="shared" si="53"/>
        <v>0</v>
      </c>
      <c r="AS111" s="50">
        <f t="shared" si="53"/>
        <v>0</v>
      </c>
      <c r="AT111" s="50">
        <f t="shared" si="53"/>
        <v>0</v>
      </c>
      <c r="AU111" s="50">
        <f t="shared" si="53"/>
        <v>0</v>
      </c>
      <c r="AV111" s="50">
        <f t="shared" si="53"/>
        <v>0</v>
      </c>
      <c r="AW111" s="50">
        <f t="shared" si="53"/>
        <v>0</v>
      </c>
      <c r="AX111" s="50">
        <f t="shared" si="53"/>
        <v>0</v>
      </c>
      <c r="AY111" s="50">
        <f t="shared" si="53"/>
        <v>0</v>
      </c>
      <c r="AZ111" s="50">
        <f t="shared" si="53"/>
        <v>0</v>
      </c>
      <c r="BA111" s="50">
        <f t="shared" si="53"/>
        <v>0</v>
      </c>
      <c r="BB111" s="50">
        <f t="shared" si="53"/>
        <v>0</v>
      </c>
      <c r="BC111" s="50">
        <f t="shared" si="53"/>
        <v>0</v>
      </c>
      <c r="BD111" s="50">
        <f t="shared" si="53"/>
        <v>0</v>
      </c>
      <c r="BE111" s="50">
        <f t="shared" si="53"/>
        <v>0</v>
      </c>
      <c r="BF111" s="50">
        <f t="shared" si="53"/>
        <v>1300</v>
      </c>
      <c r="BG111" s="50">
        <f t="shared" si="53"/>
        <v>2000</v>
      </c>
      <c r="BH111" s="61"/>
      <c r="BI111" s="61"/>
    </row>
    <row r="112" spans="1:61" ht="52.15" customHeight="1">
      <c r="A112" s="69"/>
      <c r="B112" s="52" t="s">
        <v>403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2"/>
      <c r="N112" s="61"/>
      <c r="O112" s="61"/>
      <c r="P112" s="61"/>
      <c r="Q112" s="62"/>
      <c r="R112" s="61"/>
      <c r="S112" s="28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</row>
    <row r="113" spans="1:86" ht="54.75" customHeight="1">
      <c r="A113" s="69">
        <v>1</v>
      </c>
      <c r="B113" s="23" t="s">
        <v>374</v>
      </c>
      <c r="C113" s="61"/>
      <c r="D113" s="24" t="s">
        <v>107</v>
      </c>
      <c r="E113" s="24">
        <v>8058506</v>
      </c>
      <c r="F113" s="63" t="s">
        <v>105</v>
      </c>
      <c r="G113" s="63" t="s">
        <v>155</v>
      </c>
      <c r="H113" s="61"/>
      <c r="I113" s="63" t="s">
        <v>385</v>
      </c>
      <c r="J113" s="26">
        <v>6000</v>
      </c>
      <c r="K113" s="26">
        <v>2000</v>
      </c>
      <c r="L113" s="26"/>
      <c r="M113" s="26">
        <v>4000</v>
      </c>
      <c r="N113" s="61"/>
      <c r="O113" s="61"/>
      <c r="P113" s="61"/>
      <c r="Q113" s="62"/>
      <c r="R113" s="61"/>
      <c r="S113" s="28">
        <v>4000</v>
      </c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28">
        <v>1300</v>
      </c>
      <c r="BG113" s="28">
        <v>2000</v>
      </c>
      <c r="BH113" s="28"/>
      <c r="BI113" s="61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5"/>
    </row>
    <row r="114" spans="1:86" s="6" customFormat="1" ht="45" customHeight="1">
      <c r="A114" s="68" t="s">
        <v>394</v>
      </c>
      <c r="B114" s="52" t="s">
        <v>375</v>
      </c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3"/>
      <c r="N114" s="72"/>
      <c r="O114" s="72"/>
      <c r="P114" s="72"/>
      <c r="Q114" s="73"/>
      <c r="R114" s="72"/>
      <c r="S114" s="70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0"/>
      <c r="BG114" s="70">
        <v>1000</v>
      </c>
      <c r="BH114" s="70"/>
      <c r="BI114" s="72"/>
    </row>
    <row r="115" spans="1:86" s="6" customFormat="1" ht="45" customHeight="1">
      <c r="A115" s="68" t="s">
        <v>395</v>
      </c>
      <c r="B115" s="52" t="s">
        <v>376</v>
      </c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3"/>
      <c r="N115" s="72"/>
      <c r="O115" s="72"/>
      <c r="P115" s="72"/>
      <c r="Q115" s="73"/>
      <c r="R115" s="72"/>
      <c r="S115" s="70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0"/>
      <c r="BG115" s="70">
        <v>7000</v>
      </c>
      <c r="BH115" s="70"/>
      <c r="BI115" s="72"/>
    </row>
    <row r="116" spans="1:86" s="6" customFormat="1" ht="45" customHeight="1">
      <c r="A116" s="68" t="s">
        <v>396</v>
      </c>
      <c r="B116" s="52" t="s">
        <v>405</v>
      </c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3"/>
      <c r="N116" s="72"/>
      <c r="O116" s="72"/>
      <c r="P116" s="72"/>
      <c r="Q116" s="73"/>
      <c r="R116" s="72"/>
      <c r="S116" s="70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0"/>
      <c r="BG116" s="70">
        <v>3500</v>
      </c>
      <c r="BH116" s="70"/>
      <c r="BI116" s="72"/>
    </row>
    <row r="117" spans="1:86" ht="73.5" customHeight="1"/>
  </sheetData>
  <autoFilter ref="A7:CH7"/>
  <mergeCells count="32">
    <mergeCell ref="A1:BI1"/>
    <mergeCell ref="G3:G6"/>
    <mergeCell ref="A3:A6"/>
    <mergeCell ref="B3:B6"/>
    <mergeCell ref="C3:C6"/>
    <mergeCell ref="E3:E6"/>
    <mergeCell ref="F3:F6"/>
    <mergeCell ref="D3:D6"/>
    <mergeCell ref="H3:H6"/>
    <mergeCell ref="O3:R3"/>
    <mergeCell ref="S3:S6"/>
    <mergeCell ref="T3:W3"/>
    <mergeCell ref="Y3:AB3"/>
    <mergeCell ref="K5:N5"/>
    <mergeCell ref="J4:N4"/>
    <mergeCell ref="J5:J6"/>
    <mergeCell ref="I3:N3"/>
    <mergeCell ref="I4:I6"/>
    <mergeCell ref="BI3:BI6"/>
    <mergeCell ref="AD3:AH3"/>
    <mergeCell ref="AJ3:AM3"/>
    <mergeCell ref="AO3:AR3"/>
    <mergeCell ref="AS3:AS6"/>
    <mergeCell ref="AT3:AU3"/>
    <mergeCell ref="AV3:AV6"/>
    <mergeCell ref="BF3:BF6"/>
    <mergeCell ref="BG3:BG6"/>
    <mergeCell ref="AW3:AX3"/>
    <mergeCell ref="AY3:AY6"/>
    <mergeCell ref="AZ3:AZ6"/>
    <mergeCell ref="BD3:BD6"/>
    <mergeCell ref="BH3:BH6"/>
  </mergeCells>
  <phoneticPr fontId="18" type="noConversion"/>
  <conditionalFormatting sqref="D56:E56 D106:E106">
    <cfRule type="expression" dxfId="0" priority="1" stopIfTrue="1">
      <formula>COUNTIF(danhsach2,D56)=0</formula>
    </cfRule>
  </conditionalFormatting>
  <printOptions horizontalCentered="1"/>
  <pageMargins left="0.19685039370078741" right="0.11811023622047245" top="0.39370078740157483" bottom="0.19685039370078741" header="0" footer="0"/>
  <pageSetup paperSize="9" scale="70" orientation="landscape" r:id="rId1"/>
  <headerFooter differentFirst="1">
    <oddHeader>&amp;C&amp;P</oddHeader>
  </headerFooter>
  <colBreaks count="1" manualBreakCount="1">
    <brk id="6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1"/>
  <sheetViews>
    <sheetView topLeftCell="A13" workbookViewId="0">
      <selection activeCell="B8" sqref="B8"/>
    </sheetView>
  </sheetViews>
  <sheetFormatPr defaultColWidth="9" defaultRowHeight="15.75"/>
  <cols>
    <col min="1" max="1" width="5.5" style="94" customWidth="1"/>
    <col min="2" max="2" width="37.25" style="95" customWidth="1"/>
    <col min="3" max="3" width="10.5" style="76" customWidth="1"/>
    <col min="4" max="4" width="10.375" style="76" customWidth="1"/>
    <col min="5" max="5" width="11.125" style="76" customWidth="1"/>
    <col min="6" max="6" width="24.625" style="76" customWidth="1"/>
    <col min="7" max="7" width="11.125" style="76" customWidth="1"/>
    <col min="8" max="8" width="12" style="76" customWidth="1"/>
    <col min="9" max="9" width="8.625" style="76" customWidth="1"/>
    <col min="10" max="16384" width="9" style="76"/>
  </cols>
  <sheetData>
    <row r="1" spans="1:9" ht="42" customHeight="1">
      <c r="A1" s="115" t="s">
        <v>427</v>
      </c>
      <c r="B1" s="116"/>
      <c r="C1" s="116"/>
      <c r="D1" s="116"/>
      <c r="E1" s="116"/>
      <c r="F1" s="116"/>
      <c r="G1" s="116"/>
      <c r="H1" s="116"/>
      <c r="I1" s="75"/>
    </row>
    <row r="2" spans="1:9" ht="19.5">
      <c r="A2" s="77"/>
      <c r="B2" s="78"/>
      <c r="C2" s="79"/>
      <c r="D2" s="79"/>
      <c r="E2" s="79"/>
      <c r="F2" s="79"/>
      <c r="G2" s="79"/>
      <c r="H2" s="80"/>
      <c r="I2" s="81" t="s">
        <v>407</v>
      </c>
    </row>
    <row r="3" spans="1:9" s="82" customFormat="1">
      <c r="A3" s="117" t="s">
        <v>7</v>
      </c>
      <c r="B3" s="118" t="s">
        <v>8</v>
      </c>
      <c r="C3" s="118" t="s">
        <v>11</v>
      </c>
      <c r="D3" s="118" t="s">
        <v>13</v>
      </c>
      <c r="E3" s="118" t="s">
        <v>408</v>
      </c>
      <c r="F3" s="118" t="s">
        <v>15</v>
      </c>
      <c r="G3" s="118"/>
      <c r="H3" s="119" t="s">
        <v>426</v>
      </c>
      <c r="I3" s="114" t="s">
        <v>0</v>
      </c>
    </row>
    <row r="4" spans="1:9" s="82" customFormat="1" ht="36" customHeight="1">
      <c r="A4" s="117"/>
      <c r="B4" s="118"/>
      <c r="C4" s="118"/>
      <c r="D4" s="118"/>
      <c r="E4" s="118"/>
      <c r="F4" s="96" t="s">
        <v>416</v>
      </c>
      <c r="G4" s="83" t="s">
        <v>409</v>
      </c>
      <c r="H4" s="120"/>
      <c r="I4" s="114"/>
    </row>
    <row r="5" spans="1:9" s="82" customFormat="1">
      <c r="A5" s="84">
        <v>1</v>
      </c>
      <c r="B5" s="83">
        <v>2</v>
      </c>
      <c r="C5" s="83">
        <v>3</v>
      </c>
      <c r="D5" s="83">
        <v>4</v>
      </c>
      <c r="E5" s="83">
        <v>5</v>
      </c>
      <c r="F5" s="83">
        <v>6</v>
      </c>
      <c r="G5" s="83">
        <v>7</v>
      </c>
      <c r="H5" s="83">
        <v>8</v>
      </c>
      <c r="I5" s="85">
        <v>9</v>
      </c>
    </row>
    <row r="6" spans="1:9" s="82" customFormat="1">
      <c r="A6" s="84"/>
      <c r="B6" s="83" t="s">
        <v>410</v>
      </c>
      <c r="C6" s="83"/>
      <c r="D6" s="83"/>
      <c r="E6" s="83"/>
      <c r="F6" s="83"/>
      <c r="G6" s="86">
        <f>SUBTOTAL(109,(G7:G11))</f>
        <v>210375</v>
      </c>
      <c r="H6" s="86">
        <f>SUBTOTAL(109,(H7:H11))</f>
        <v>62000</v>
      </c>
      <c r="I6" s="86"/>
    </row>
    <row r="7" spans="1:9" s="93" customFormat="1" ht="97.9" customHeight="1">
      <c r="A7" s="87">
        <v>1</v>
      </c>
      <c r="B7" s="88" t="s">
        <v>417</v>
      </c>
      <c r="C7" s="89" t="s">
        <v>411</v>
      </c>
      <c r="D7" s="89" t="s">
        <v>412</v>
      </c>
      <c r="E7" s="90" t="s">
        <v>413</v>
      </c>
      <c r="F7" s="98" t="s">
        <v>420</v>
      </c>
      <c r="G7" s="91">
        <v>100000</v>
      </c>
      <c r="H7" s="91">
        <v>20000</v>
      </c>
      <c r="I7" s="92"/>
    </row>
    <row r="8" spans="1:9" s="93" customFormat="1" ht="130.15" customHeight="1">
      <c r="A8" s="87">
        <v>2</v>
      </c>
      <c r="B8" s="97" t="s">
        <v>431</v>
      </c>
      <c r="C8" s="89" t="s">
        <v>411</v>
      </c>
      <c r="D8" s="89" t="s">
        <v>412</v>
      </c>
      <c r="E8" s="90" t="s">
        <v>414</v>
      </c>
      <c r="F8" s="98" t="s">
        <v>421</v>
      </c>
      <c r="G8" s="91">
        <v>34887</v>
      </c>
      <c r="H8" s="91">
        <v>20000</v>
      </c>
      <c r="I8" s="92"/>
    </row>
    <row r="9" spans="1:9" s="93" customFormat="1" ht="105" customHeight="1">
      <c r="A9" s="87">
        <v>3</v>
      </c>
      <c r="B9" s="88" t="s">
        <v>419</v>
      </c>
      <c r="C9" s="89" t="s">
        <v>411</v>
      </c>
      <c r="D9" s="89" t="s">
        <v>58</v>
      </c>
      <c r="E9" s="90" t="s">
        <v>172</v>
      </c>
      <c r="F9" s="98" t="s">
        <v>422</v>
      </c>
      <c r="G9" s="91">
        <v>10948</v>
      </c>
      <c r="H9" s="91">
        <v>5000</v>
      </c>
      <c r="I9" s="92"/>
    </row>
    <row r="10" spans="1:9" s="93" customFormat="1" ht="114" customHeight="1">
      <c r="A10" s="87">
        <v>4</v>
      </c>
      <c r="B10" s="88" t="s">
        <v>418</v>
      </c>
      <c r="C10" s="89" t="s">
        <v>411</v>
      </c>
      <c r="D10" s="89" t="s">
        <v>415</v>
      </c>
      <c r="E10" s="90" t="s">
        <v>178</v>
      </c>
      <c r="F10" s="98" t="s">
        <v>423</v>
      </c>
      <c r="G10" s="91">
        <v>43290</v>
      </c>
      <c r="H10" s="91">
        <v>7000</v>
      </c>
      <c r="I10" s="92"/>
    </row>
    <row r="11" spans="1:9" s="93" customFormat="1" ht="107.45" customHeight="1">
      <c r="A11" s="87">
        <v>5</v>
      </c>
      <c r="B11" s="97" t="s">
        <v>424</v>
      </c>
      <c r="C11" s="89" t="s">
        <v>411</v>
      </c>
      <c r="D11" s="89" t="s">
        <v>320</v>
      </c>
      <c r="E11" s="90" t="s">
        <v>172</v>
      </c>
      <c r="F11" s="98" t="s">
        <v>425</v>
      </c>
      <c r="G11" s="91">
        <v>21250</v>
      </c>
      <c r="H11" s="91">
        <v>10000</v>
      </c>
      <c r="I11" s="92"/>
    </row>
  </sheetData>
  <mergeCells count="9">
    <mergeCell ref="I3:I4"/>
    <mergeCell ref="A1:H1"/>
    <mergeCell ref="A3:A4"/>
    <mergeCell ref="B3:B4"/>
    <mergeCell ref="C3:C4"/>
    <mergeCell ref="D3:D4"/>
    <mergeCell ref="E3:E4"/>
    <mergeCell ref="F3:G3"/>
    <mergeCell ref="H3:H4"/>
  </mergeCells>
  <pageMargins left="0.70866141732283472" right="0.70866141732283472" top="0.19685039370078741" bottom="0.19685039370078741" header="0" footer="0"/>
  <pageSetup paperSize="9" scale="9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PL 1-Du an 21-25 </vt:lpstr>
      <vt:lpstr>PL2-Du an phat trien quy dat</vt:lpstr>
      <vt:lpstr>'PL 1-Du an 21-25 '!Print_Area</vt:lpstr>
      <vt:lpstr>'PL 1-Du an 21-25 '!Print_Titles</vt:lpstr>
      <vt:lpstr>'PL2-Du an phat trien quy dat'!Print_Titles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Sơn Trần</dc:creator>
  <cp:lastModifiedBy>ASEAN</cp:lastModifiedBy>
  <cp:lastPrinted>2024-12-09T01:33:20Z</cp:lastPrinted>
  <dcterms:created xsi:type="dcterms:W3CDTF">2024-11-25T08:39:47Z</dcterms:created>
  <dcterms:modified xsi:type="dcterms:W3CDTF">2024-12-11T02:30:05Z</dcterms:modified>
</cp:coreProperties>
</file>